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 Start Here" sheetId="1" state="visible" r:id="rId1"/>
    <sheet xmlns:r="http://schemas.openxmlformats.org/officeDocument/2006/relationships" name="1. Rules &amp; Rates" sheetId="2" state="visible" r:id="rId2"/>
    <sheet xmlns:r="http://schemas.openxmlformats.org/officeDocument/2006/relationships" name="2. Employee Master" sheetId="3" state="visible" r:id="rId3"/>
    <sheet xmlns:r="http://schemas.openxmlformats.org/officeDocument/2006/relationships" name="3. Monthly Salary Sheet" sheetId="4" state="visible" r:id="rId4"/>
    <sheet xmlns:r="http://schemas.openxmlformats.org/officeDocument/2006/relationships" name="4. Form IV Register" sheetId="5" state="visible" r:id="rId5"/>
    <sheet xmlns:r="http://schemas.openxmlformats.org/officeDocument/2006/relationships" name="5. Summary &amp; Bank File" sheetId="6" state="visible" r:id="rId6"/>
  </sheets>
  <definedNames/>
  <calcPr calcId="124519" fullCalcOnLoad="1"/>
</workbook>
</file>

<file path=xl/styles.xml><?xml version="1.0" encoding="utf-8"?>
<styleSheet xmlns="http://schemas.openxmlformats.org/spreadsheetml/2006/main">
  <numFmts count="4">
    <numFmt numFmtId="164" formatCode="₹ #,##,##0"/>
    <numFmt numFmtId="165" formatCode="yyyy-mm-dd"/>
    <numFmt numFmtId="166" formatCode="DD-MMM-YYYY"/>
    <numFmt numFmtId="167" formatCode="#,##0.##"/>
  </numFmts>
  <fonts count="16">
    <font>
      <name val="Calibri"/>
      <family val="2"/>
      <color theme="1"/>
      <sz val="11"/>
      <scheme val="minor"/>
    </font>
    <font>
      <name val="Calibri"/>
      <b val="1"/>
      <color rgb="000069A4"/>
      <sz val="19"/>
    </font>
    <font>
      <name val="Calibri"/>
      <i val="1"/>
      <color rgb="00565656"/>
      <sz val="10"/>
    </font>
    <font>
      <name val="Calibri"/>
      <color rgb="001D1D1D"/>
      <sz val="9.5"/>
    </font>
    <font>
      <name val="Calibri"/>
      <b val="1"/>
      <color rgb="000069A4"/>
      <sz val="11"/>
    </font>
    <font>
      <name val="Calibri"/>
      <b val="1"/>
      <color rgb="001D1D1D"/>
      <sz val="10"/>
    </font>
    <font>
      <name val="Calibri"/>
      <color rgb="00565656"/>
      <sz val="9.5"/>
    </font>
    <font>
      <name val="Calibri"/>
      <b val="1"/>
      <color rgb="000069A4"/>
      <sz val="15"/>
    </font>
    <font>
      <name val="Calibri"/>
      <i val="1"/>
      <color rgb="00565656"/>
      <sz val="9.5"/>
    </font>
    <font>
      <name val="Calibri"/>
      <b val="1"/>
      <color rgb="000069A4"/>
      <sz val="10"/>
    </font>
    <font>
      <name val="Calibri"/>
      <color rgb="001D1D1D"/>
      <sz val="10"/>
    </font>
    <font>
      <name val="Calibri"/>
      <color rgb="00565656"/>
      <sz val="9"/>
    </font>
    <font>
      <name val="Calibri"/>
      <i val="1"/>
      <color rgb="00565656"/>
      <sz val="9"/>
    </font>
    <font>
      <name val="Calibri"/>
      <b val="1"/>
      <color rgb="00FFFFFF"/>
      <sz val="8.5"/>
    </font>
    <font>
      <name val="Calibri"/>
      <b val="1"/>
      <color rgb="001D1D1D"/>
      <sz val="11"/>
    </font>
    <font>
      <name val="Calibri"/>
      <b val="1"/>
      <color rgb="00565656"/>
      <sz val="9.5"/>
    </font>
  </fonts>
  <fills count="6">
    <fill>
      <patternFill/>
    </fill>
    <fill>
      <patternFill patternType="gray125"/>
    </fill>
    <fill>
      <patternFill patternType="solid">
        <fgColor rgb="00FFF4E5"/>
      </patternFill>
    </fill>
    <fill>
      <patternFill patternType="solid">
        <fgColor rgb="00F2FBFF"/>
      </patternFill>
    </fill>
    <fill>
      <patternFill patternType="solid">
        <fgColor rgb="00EAF6FD"/>
      </patternFill>
    </fill>
    <fill>
      <patternFill patternType="solid">
        <fgColor rgb="00008CDB"/>
      </patternFill>
    </fill>
  </fills>
  <borders count="7">
    <border>
      <left/>
      <right/>
      <top/>
      <bottom/>
      <diagonal/>
    </border>
    <border>
      <left style="thin">
        <color rgb="00FFB020"/>
      </left>
      <right style="thin">
        <color rgb="00FFB020"/>
      </right>
      <top style="thin">
        <color rgb="00FFB020"/>
      </top>
      <bottom style="thin">
        <color rgb="00FFB020"/>
      </bottom>
    </border>
    <border>
      <left style="thin">
        <color rgb="00D1EAF9"/>
      </left>
      <right style="thin">
        <color rgb="00D1EAF9"/>
      </right>
      <top style="thin">
        <color rgb="00D1EAF9"/>
      </top>
      <bottom style="thin">
        <color rgb="00D1EAF9"/>
      </bottom>
    </border>
    <border>
      <left/>
      <right/>
      <top style="thin">
        <color rgb="00D1EAF9"/>
      </top>
      <bottom/>
      <diagonal/>
    </border>
    <border>
      <left/>
      <right style="thin">
        <color rgb="00D1EAF9"/>
      </right>
      <top style="thin">
        <color rgb="00D1EAF9"/>
      </top>
      <bottom/>
      <diagonal/>
    </border>
    <border>
      <left/>
      <right/>
      <top style="thin">
        <color rgb="00D1EAF9"/>
      </top>
      <bottom style="thin">
        <color rgb="00D1EAF9"/>
      </bottom>
      <diagonal/>
    </border>
    <border>
      <left/>
      <right style="thin">
        <color rgb="00D1EAF9"/>
      </right>
      <top style="thin">
        <color rgb="00D1EAF9"/>
      </top>
      <bottom style="thin">
        <color rgb="00D1EAF9"/>
      </bottom>
      <diagonal/>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3" fillId="3" borderId="2" applyAlignment="1" pivotButton="0" quotePrefix="0" xfId="0">
      <alignment vertical="top" wrapText="1"/>
    </xf>
    <xf numFmtId="0" fontId="7" fillId="0" borderId="0" pivotButton="0" quotePrefix="0" xfId="0"/>
    <xf numFmtId="0" fontId="8" fillId="0" borderId="0" pivotButton="0" quotePrefix="0" xfId="0"/>
    <xf numFmtId="0" fontId="9" fillId="0" borderId="0" pivotButton="0" quotePrefix="0" xfId="0"/>
    <xf numFmtId="0" fontId="10" fillId="0" borderId="2" pivotButton="0" quotePrefix="0" xfId="0"/>
    <xf numFmtId="10" fontId="10" fillId="4" borderId="2" applyAlignment="1" applyProtection="1" pivotButton="0" quotePrefix="0" xfId="0">
      <alignment horizontal="center"/>
      <protection locked="0" hidden="0"/>
    </xf>
    <xf numFmtId="0" fontId="11" fillId="0" borderId="2" applyAlignment="1" pivotButton="0" quotePrefix="0" xfId="0">
      <alignment vertical="top" wrapText="1"/>
    </xf>
    <xf numFmtId="164" fontId="10" fillId="4" borderId="2" applyAlignment="1" applyProtection="1" pivotButton="0" quotePrefix="0" xfId="0">
      <alignment horizontal="center"/>
      <protection locked="0" hidden="0"/>
    </xf>
    <xf numFmtId="0" fontId="10" fillId="4" borderId="2" applyAlignment="1" applyProtection="1" pivotButton="0" quotePrefix="0" xfId="0">
      <alignment horizontal="center"/>
      <protection locked="0" hidden="0"/>
    </xf>
    <xf numFmtId="0" fontId="12" fillId="0" borderId="0" pivotButton="0" quotePrefix="0" xfId="0"/>
    <xf numFmtId="0" fontId="13" fillId="5" borderId="2" applyAlignment="1" pivotButton="0" quotePrefix="0" xfId="0">
      <alignment horizontal="center" vertical="center" wrapText="1"/>
    </xf>
    <xf numFmtId="0" fontId="10" fillId="4" borderId="2" applyProtection="1" pivotButton="0" quotePrefix="0" xfId="0">
      <protection locked="0" hidden="0"/>
    </xf>
    <xf numFmtId="166" fontId="10" fillId="4" borderId="2" applyProtection="1" pivotButton="0" quotePrefix="0" xfId="0">
      <protection locked="0" hidden="0"/>
    </xf>
    <xf numFmtId="164" fontId="10" fillId="4" borderId="2" applyProtection="1" pivotButton="0" quotePrefix="0" xfId="0">
      <protection locked="0" hidden="0"/>
    </xf>
    <xf numFmtId="164" fontId="5" fillId="0" borderId="2" pivotButton="0" quotePrefix="0" xfId="0"/>
    <xf numFmtId="3" fontId="10" fillId="4" borderId="2" applyProtection="1" pivotButton="0" quotePrefix="0" xfId="0">
      <protection locked="0" hidden="0"/>
    </xf>
    <xf numFmtId="167" fontId="10" fillId="4" borderId="2" applyProtection="1" pivotButton="0" quotePrefix="0" xfId="0">
      <protection locked="0" hidden="0"/>
    </xf>
    <xf numFmtId="164" fontId="10" fillId="0" borderId="2" pivotButton="0" quotePrefix="0" xfId="0"/>
    <xf numFmtId="0" fontId="5" fillId="0" borderId="2" pivotButton="0" quotePrefix="0" xfId="0"/>
    <xf numFmtId="164" fontId="5" fillId="3" borderId="2" pivotButton="0" quotePrefix="0" xfId="0"/>
    <xf numFmtId="0" fontId="14" fillId="0" borderId="0" pivotButton="0" quotePrefix="0" xfId="0"/>
    <xf numFmtId="0" fontId="15" fillId="0" borderId="0" pivotButton="0" quotePrefix="0" xfId="0"/>
    <xf numFmtId="0" fontId="0" fillId="0" borderId="5" applyProtection="1" pivotButton="0" quotePrefix="0" xfId="0">
      <protection locked="0" hidden="0"/>
    </xf>
    <xf numFmtId="0" fontId="0" fillId="0" borderId="6" applyProtection="1" pivotButton="0" quotePrefix="0" xfId="0">
      <protection locked="0" hidden="0"/>
    </xf>
    <xf numFmtId="167" fontId="10" fillId="0" borderId="2" pivotButton="0" quotePrefix="0" xfId="0"/>
    <xf numFmtId="3" fontId="5" fillId="3"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8"/>
  <sheetViews>
    <sheetView showGridLines="0" workbookViewId="0">
      <selection activeCell="A1" sqref="A1"/>
    </sheetView>
  </sheetViews>
  <sheetFormatPr baseColWidth="8" defaultRowHeight="15"/>
  <cols>
    <col width="3" customWidth="1" min="1" max="1"/>
    <col width="60" customWidth="1" min="2" max="2"/>
    <col width="54" customWidth="1" min="3" max="3"/>
    <col width="18" customWidth="1" min="4" max="4"/>
  </cols>
  <sheetData>
    <row r="2">
      <c r="B2" s="1" t="inlineStr">
        <is>
          <t>Salary Sheet and Monthly Payroll Register</t>
        </is>
      </c>
    </row>
    <row r="3">
      <c r="B3" s="2" t="inlineStr">
        <is>
          <t>Attendo  ·  statutory columns read from the gazette on 08-Sep-2026  ·  Code on Wages (Central) Rules 2026</t>
        </is>
      </c>
    </row>
    <row r="5">
      <c r="B5" s="3" t="inlineStr">
        <is>
          <t>TWO WAYS A SALARY SHEET GOES QUIETLY WRONG. First, it is not in the shape of any register you are required to keep, so the sheet you run payroll on and the register an inspector asks for are two different documents. Rule 51(1)(ii) of the Code on Wages (Central) Rules 2026 requires a Register of Wages, Overtime, Advances, Fines and Deductions in Form IV, kept five years. Sheet 4 is that form, filled from the month you just ran. Second, it computes provident fund on basic pay, which was the right answer until 21 November 2025 and is not the right answer now. Wages carries a floor: where everything outside basic and dearness allowance exceeds half of total remuneration, the excess is added back. Sheet 3 runs that test in the open, and EMP-003 shows what it changes.</t>
        </is>
      </c>
    </row>
    <row r="6"/>
    <row r="7"/>
    <row r="8"/>
    <row r="9"/>
    <row r="10"/>
    <row r="12">
      <c r="B12" s="4" t="inlineStr">
        <is>
          <t>What you fill in</t>
        </is>
      </c>
    </row>
    <row r="13" ht="42" customHeight="1">
      <c r="B13" s="5" t="inlineStr">
        <is>
          <t>Sheet 1 · Rules &amp; Rates</t>
        </is>
      </c>
      <c r="C13" s="6" t="inlineStr">
        <is>
          <t>The contribution rates, the ceilings and the divisors. Change any of them if your establishment or a later notification says otherwise. Professional tax is deliberately blank; see the note there.</t>
        </is>
      </c>
    </row>
    <row r="14" ht="42" customHeight="1">
      <c r="B14" s="5" t="inlineStr">
        <is>
          <t>Sheet 2 · Employee Master</t>
        </is>
      </c>
      <c r="C14" s="6" t="inlineStr">
        <is>
          <t>One row per person: the identity fields Form IV needs, a Y or N for whether that person is in provident fund and in ESI, then the monthly salary structure. Form I, the full Employee Register, asks for thirty-six fields and is its own document. Everything else reads from here.</t>
        </is>
      </c>
    </row>
    <row r="15" ht="42" customHeight="1">
      <c r="B15" s="5" t="inlineStr">
        <is>
          <t>Sheet 3 · Monthly Salary Sheet</t>
        </is>
      </c>
      <c r="C15" s="6" t="inlineStr">
        <is>
          <t>One row per person per month. Fill the shaded columns only: days in the wage period, days paid, overtime hours, and the deductions that are yours to decide. The rest calculates.</t>
        </is>
      </c>
    </row>
    <row r="16">
      <c r="B16" s="4" t="inlineStr">
        <is>
          <t>What comes out</t>
        </is>
      </c>
    </row>
    <row r="17" ht="42" customHeight="1">
      <c r="B17" s="5" t="inlineStr">
        <is>
          <t>Sheet 4 · Form IV Register</t>
        </is>
      </c>
      <c r="C17" s="6" t="inlineStr">
        <is>
          <t>The same month in the thirty-three columns of Form IV under rule 51(1)(ii). Print it, or keep it electronically, which the rule expressly allows. Five years from the last entry.</t>
        </is>
      </c>
    </row>
    <row r="18" ht="42" customHeight="1">
      <c r="B18" s="5" t="inlineStr">
        <is>
          <t>Sheet 5 · Summary &amp; Bank File</t>
        </is>
      </c>
      <c r="C18" s="6" t="inlineStr">
        <is>
          <t>Headcount, gross, deductions and net for the month, what you owe EPFO and ESIC, and a bank transfer list you can hand to your bank.</t>
        </is>
      </c>
    </row>
    <row r="20">
      <c r="B20" s="4" t="inlineStr">
        <is>
          <t>Three things this file will not do for you</t>
        </is>
      </c>
    </row>
    <row r="21" ht="46" customHeight="1">
      <c r="B21" s="5" t="inlineStr">
        <is>
          <t>Professional tax</t>
        </is>
      </c>
      <c r="C21" s="6" t="inlineStr">
        <is>
          <t>A state levy, and the slabs differ in every state that charges it. Nothing here computes it. Enter your state's amount in the column provided. We publish the state-wise rates separately.</t>
        </is>
      </c>
    </row>
    <row r="22" ht="46" customHeight="1">
      <c r="B22" s="5" t="inlineStr">
        <is>
          <t>Income tax</t>
        </is>
      </c>
      <c r="C22" s="6" t="inlineStr">
        <is>
          <t>TDS depends on the regime, the declarations and the year to date. It is an input column, not a calculation.</t>
        </is>
      </c>
    </row>
    <row r="23" ht="46" customHeight="1">
      <c r="B23" s="5" t="inlineStr">
        <is>
          <t>The 50% test denominator</t>
        </is>
      </c>
      <c r="C23" s="6" t="inlineStr">
        <is>
          <t>The Ministry's FAQ of 16 March 2026 puts the employer's provident fund contribution, statutory bonus and benefits in kind inside remuneration. Deriving the employer contribution inside the test that decides the employer contribution would be circular, so those go in one input column on sheet 3 instead.</t>
        </is>
      </c>
    </row>
    <row r="25">
      <c r="B25" s="7" t="inlineStr">
        <is>
          <t>START BY TYPING OVER THE SAMPLE. The eight people on sheet 2 are there to show the rules working, not to be kept: replace their rows with your own and everything downstream follows. Delete any rows you do not need rather than leaving them half filled. Shaded cells are yours; everything else is a formula. If you go past row 36, copy the formulas down. This file has no macros and nothing runs in the background.</t>
        </is>
      </c>
    </row>
    <row r="26"/>
    <row r="27"/>
    <row r="28"/>
  </sheetData>
  <mergeCells count="2">
    <mergeCell ref="B25:C28"/>
    <mergeCell ref="B5:C1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41"/>
  <sheetViews>
    <sheetView showGridLines="0" workbookViewId="0">
      <selection activeCell="A1" sqref="A1"/>
    </sheetView>
  </sheetViews>
  <sheetFormatPr baseColWidth="8" defaultRowHeight="15"/>
  <cols>
    <col width="3" customWidth="1" min="1" max="1"/>
    <col width="46" customWidth="1" min="2" max="2"/>
    <col width="16" customWidth="1" min="3" max="3"/>
    <col width="74" customWidth="1" min="4" max="4"/>
  </cols>
  <sheetData>
    <row r="2">
      <c r="B2" s="8" t="inlineStr">
        <is>
          <t>Rules &amp; Rates</t>
        </is>
      </c>
    </row>
    <row r="3">
      <c r="B3" s="9" t="inlineStr">
        <is>
          <t>Every formula in this file points at a cell on this sheet. Change a number here and the whole workbook follows.</t>
        </is>
      </c>
    </row>
    <row r="6">
      <c r="B6" s="10" t="inlineStr">
        <is>
          <t>PROVIDENT FUND</t>
        </is>
      </c>
    </row>
    <row r="7" ht="34" customHeight="1">
      <c r="B7" s="11" t="inlineStr">
        <is>
          <t>Employee contribution</t>
        </is>
      </c>
      <c r="C7" s="12" t="n">
        <v>0.12</v>
      </c>
      <c r="D7" s="13" t="inlineStr">
        <is>
          <t>EPFO. 12% of PF wages, BUT 10% if you employ fewer than twenty people, or are a sick industrial company, or have accumulated losses at or above net worth, or are in jute, beedi, brick, coir or guar gum. Change this cell and the employer cell below it if any of that is you.</t>
        </is>
      </c>
    </row>
    <row r="8" ht="34" customHeight="1">
      <c r="B8" s="11" t="inlineStr">
        <is>
          <t>Employer contribution</t>
        </is>
      </c>
      <c r="C8" s="12" t="n">
        <v>0.12</v>
      </c>
      <c r="D8" s="13" t="inlineStr">
        <is>
          <t>EPFO. The same 12% or 10% test applies. Split between EPS at 8.33% and EPF for the balance in your ECR; the total is what this sheet shows. Administrative charges are not modelled here.</t>
        </is>
      </c>
    </row>
    <row r="9" ht="34" customHeight="1">
      <c r="B9" s="11" t="inlineStr">
        <is>
          <t>Monthly wage ceiling</t>
        </is>
      </c>
      <c r="C9" s="14" t="n">
        <v>15000</v>
      </c>
      <c r="D9" s="13" t="inlineStr">
        <is>
          <t>EPFO. A revision to ₹25,000 has been discussed through 2026 without taking effect. One cell if it does.</t>
        </is>
      </c>
    </row>
    <row r="10" ht="34" customHeight="1">
      <c r="B10" s="11" t="inlineStr">
        <is>
          <t>Apply the ceiling?</t>
        </is>
      </c>
      <c r="C10" s="15" t="inlineStr">
        <is>
          <t>Yes</t>
        </is>
      </c>
      <c r="D10" s="13" t="inlineStr">
        <is>
          <t>Set to No if you contribute on full wages. Above the ceiling the 50% floor changes the base but not the contribution, because the ceiling binds first.</t>
        </is>
      </c>
    </row>
    <row r="12">
      <c r="B12" s="10" t="inlineStr">
        <is>
          <t>EMPLOYEES' STATE INSURANCE</t>
        </is>
      </c>
    </row>
    <row r="13" ht="34" customHeight="1">
      <c r="B13" s="11" t="inlineStr">
        <is>
          <t>Employee contribution</t>
        </is>
      </c>
      <c r="C13" s="12" t="n">
        <v>0.0075</v>
      </c>
      <c r="D13" s="13" t="inlineStr">
        <is>
          <t>ESIC. 0.75% of gross wages.</t>
        </is>
      </c>
    </row>
    <row r="14" ht="34" customHeight="1">
      <c r="B14" s="11" t="inlineStr">
        <is>
          <t>Employer contribution</t>
        </is>
      </c>
      <c r="C14" s="12" t="n">
        <v>0.0325</v>
      </c>
      <c r="D14" s="13" t="inlineStr">
        <is>
          <t>ESIC. 3.25% of gross wages.</t>
        </is>
      </c>
    </row>
    <row r="15" ht="34" customHeight="1">
      <c r="B15" s="11" t="inlineStr">
        <is>
          <t>Monthly gross ceiling</t>
        </is>
      </c>
      <c r="C15" s="14" t="n">
        <v>21000</v>
      </c>
      <c r="D15" s="13" t="inlineStr">
        <is>
          <t>ESIC, effective 01-01-2017. ₹25,000 for a person with disability. ESI runs in six-month contribution periods, April to September and October to March. THIS SHEET APPLIES THE CEILING MONTH BY MONTH, which is not how a contribution period works, so anyone whose pay crosses the ceiling part-way through one needs checking against the rules rather than against this column.</t>
        </is>
      </c>
    </row>
    <row r="17">
      <c r="B17" s="10" t="inlineStr">
        <is>
          <t>DIVISORS AND OVERTIME</t>
        </is>
      </c>
    </row>
    <row r="18" ht="34" customHeight="1">
      <c r="B18" s="11" t="inlineStr">
        <is>
          <t>Days per month</t>
        </is>
      </c>
      <c r="C18" s="15" t="n">
        <v>26</v>
      </c>
      <c r="D18" s="13" t="inlineStr">
        <is>
          <t>Rule 3(2), Code on Wages (Central) Rules 2026: a daily rate multiplied by twenty-six fixes the monthly rate.</t>
        </is>
      </c>
    </row>
    <row r="19" ht="34" customHeight="1">
      <c r="B19" s="11" t="inlineStr">
        <is>
          <t>Hours per day</t>
        </is>
      </c>
      <c r="C19" s="15" t="n">
        <v>8</v>
      </c>
      <c r="D19" s="13" t="inlineStr">
        <is>
          <t>Rule 3(2): a daily rate divided by eight fixes the hourly rate.</t>
        </is>
      </c>
    </row>
    <row r="20" ht="34" customHeight="1">
      <c r="B20" s="11" t="inlineStr">
        <is>
          <t>Overtime multiple</t>
        </is>
      </c>
      <c r="C20" s="15" t="n">
        <v>2</v>
      </c>
      <c r="D20" s="13" t="inlineStr">
        <is>
          <t>Section 14, Code on Wages 2019, is a FLOOR: the overtime rate shall not be less than twice the normal rate of wages. Raise this cell if your contract, settlement or state notification pays more.</t>
        </is>
      </c>
    </row>
    <row r="22">
      <c r="B22" s="10" t="inlineStr">
        <is>
          <t>THE 50% WAGES FLOOR</t>
        </is>
      </c>
    </row>
    <row r="23" ht="34" customHeight="1">
      <c r="B23" s="11" t="inlineStr">
        <is>
          <t>Floor</t>
        </is>
      </c>
      <c r="C23" s="12" t="n">
        <v>0.5</v>
      </c>
      <c r="D23" s="13" t="inlineStr">
        <is>
          <t>Section 2(y), Code on Wages 2019, in force since 21-Nov-2025. Where what is excluded from wages exceeds this share of total remuneration, the excess is added back.</t>
        </is>
      </c>
    </row>
    <row r="24" ht="34" customHeight="1">
      <c r="B24" s="11" t="inlineStr">
        <is>
          <t>Apply the floor?</t>
        </is>
      </c>
      <c r="C24" s="15" t="inlineStr">
        <is>
          <t>Yes</t>
        </is>
      </c>
      <c r="D24" s="13" t="inlineStr">
        <is>
          <t>Leave this on unless you have advice saying otherwise. Turning it off shows you what the same month looks like on the pre-2025 reading.</t>
        </is>
      </c>
    </row>
    <row r="26">
      <c r="B26" s="10" t="inlineStr">
        <is>
          <t>THIS WAGE PERIOD</t>
        </is>
      </c>
    </row>
    <row r="27" ht="34" customHeight="1">
      <c r="B27" s="11" t="inlineStr">
        <is>
          <t>Duration of payment of wages</t>
        </is>
      </c>
      <c r="C27" s="15" t="inlineStr">
        <is>
          <t>Monthly</t>
        </is>
      </c>
      <c r="D27" s="13" t="inlineStr">
        <is>
          <t>Form IV asks for this: Monthly, Fortnightly, Weekly, Daily or Piece rated. It prints on the register exactly as you type it here.</t>
        </is>
      </c>
    </row>
    <row r="28" ht="34" customHeight="1">
      <c r="B28" s="11" t="inlineStr">
        <is>
          <t>Wage period from</t>
        </is>
      </c>
      <c r="C28" s="15" t="n"/>
      <c r="D28" s="13" t="inlineStr">
        <is>
          <t>The first day of the period you are paying. Type it once; Form IV takes it from here rather than making you repeat it on every row.</t>
        </is>
      </c>
    </row>
    <row r="29" ht="34" customHeight="1">
      <c r="B29" s="11" t="inlineStr">
        <is>
          <t>Wage period to</t>
        </is>
      </c>
      <c r="C29" s="15" t="n"/>
      <c r="D29" s="13" t="inlineStr">
        <is>
          <t>The last day of that period.</t>
        </is>
      </c>
    </row>
    <row r="31">
      <c r="B31" s="10" t="inlineStr">
        <is>
          <t>PROFESSIONAL TAX</t>
        </is>
      </c>
    </row>
    <row r="32" ht="34" customHeight="1">
      <c r="B32" s="11" t="inlineStr">
        <is>
          <t>Rate</t>
        </is>
      </c>
      <c r="C32" s="15" t="n"/>
      <c r="D32" s="13" t="inlineStr">
        <is>
          <t>DELIBERATELY BLANK. Professional tax is a state levy and the slabs differ in every state that charges it, so nothing here computes it. Put the amount for your state in the Professional Tax column on sheet 3. No state may charge more than ₹2,500 a person a year, which is constitutional and the one thing true everywhere.</t>
        </is>
      </c>
    </row>
    <row r="34">
      <c r="B34" s="3" t="inlineStr">
        <is>
          <t>TWELVE PER CENT IS NOT UNIVERSAL. EPFO sets the rate at 10% for any establishment employing fewer than twenty people, for a sick industrial company, for one whose accumulated losses equal or exceed its net worth, and for the jute, beedi, brick, coir and guar gum industries. If that is you, change both provident fund cells above before you run a month.</t>
        </is>
      </c>
    </row>
    <row r="35"/>
    <row r="37">
      <c r="B37" s="3" t="inlineStr">
        <is>
          <t>The professional tax cell above is empty on purpose. This library has Maharashtra's slabs verified from the state's own copy of the Act and does not have Karnataka's or Gujarat's, so putting a number here would be an unverified figure doing arithmetic in your payroll. We would rather you typed your own.</t>
        </is>
      </c>
    </row>
    <row r="38"/>
    <row r="39"/>
    <row r="41">
      <c r="B41" s="16" t="inlineStr">
        <is>
          <t>Statutory columns read from the gazette on 08-Sep-2026: Code on Wages (Central) Rules 2026, G.S.R. 343(E) of 08-May-2026, rules 3(2), 51 and 52.</t>
        </is>
      </c>
    </row>
  </sheetData>
  <mergeCells count="2">
    <mergeCell ref="B34:D35"/>
    <mergeCell ref="B37:D3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U36"/>
  <sheetViews>
    <sheetView showGridLines="0" workbookViewId="0">
      <selection activeCell="A1" sqref="A1"/>
    </sheetView>
  </sheetViews>
  <sheetFormatPr baseColWidth="8" defaultRowHeight="15"/>
  <cols>
    <col width="3" customWidth="1" min="1" max="1"/>
    <col width="14" customWidth="1" min="2" max="2"/>
    <col width="22" customWidth="1" min="3" max="3"/>
    <col width="20" customWidth="1" min="4" max="4"/>
    <col width="20" customWidth="1" min="5" max="5"/>
    <col width="15" customWidth="1" min="6" max="6"/>
    <col width="14" customWidth="1" min="7" max="7"/>
    <col width="9" customWidth="1" min="8" max="8"/>
    <col width="15" customWidth="1" min="9" max="9"/>
    <col width="14" customWidth="1" min="10" max="10"/>
    <col width="13" customWidth="1" min="11" max="11"/>
    <col width="20" customWidth="1" min="12" max="12"/>
    <col width="13" customWidth="1" min="13" max="13"/>
    <col width="11" customWidth="1" min="14" max="14"/>
    <col width="11" customWidth="1" min="15" max="15"/>
    <col width="12" customWidth="1" min="16" max="16"/>
    <col width="12" customWidth="1" min="17" max="17"/>
    <col width="12" customWidth="1" min="18" max="18"/>
    <col width="12" customWidth="1" min="19" max="19"/>
    <col width="13" customWidth="1" min="20" max="20"/>
    <col width="14" customWidth="1" min="21" max="21"/>
  </cols>
  <sheetData>
    <row r="2">
      <c r="B2" s="8" t="inlineStr">
        <is>
          <t>Employee Master</t>
        </is>
      </c>
    </row>
    <row r="3">
      <c r="B3" s="9" t="inlineStr">
        <is>
          <t>The identity fields Form IV needs, then the monthly salary structure. This is NOT Form I: the Employee Register under rule 51(1)(i) asks for thirty-six fields and is a separate document. Sheets 3, 4 and 5 read from here, row for row.</t>
        </is>
      </c>
    </row>
    <row r="4">
      <c r="B4" s="7" t="inlineStr">
        <is>
          <t>Monthly gross is a formula. Everything to the left of it is yours.</t>
        </is>
      </c>
    </row>
    <row r="6" ht="46" customHeight="1">
      <c r="B6" s="17" t="inlineStr">
        <is>
          <t>Employee Code</t>
        </is>
      </c>
      <c r="C6" s="17" t="inlineStr">
        <is>
          <t>Name of the employee</t>
        </is>
      </c>
      <c r="D6" s="17" t="inlineStr">
        <is>
          <t>Father's / Spouse name</t>
        </is>
      </c>
      <c r="E6" s="17" t="inlineStr">
        <is>
          <t>Designation</t>
        </is>
      </c>
      <c r="F6" s="17" t="inlineStr">
        <is>
          <t>Department</t>
        </is>
      </c>
      <c r="G6" s="17" t="inlineStr">
        <is>
          <t>Date of joining</t>
        </is>
      </c>
      <c r="H6" s="17" t="inlineStr">
        <is>
          <t>Gender</t>
        </is>
      </c>
      <c r="I6" s="17" t="inlineStr">
        <is>
          <t>UAN</t>
        </is>
      </c>
      <c r="J6" s="17" t="inlineStr">
        <is>
          <t>ESIC IP number</t>
        </is>
      </c>
      <c r="K6" s="17" t="inlineStr">
        <is>
          <t>PAN</t>
        </is>
      </c>
      <c r="L6" s="17" t="inlineStr">
        <is>
          <t>Bank account number</t>
        </is>
      </c>
      <c r="M6" s="17" t="inlineStr">
        <is>
          <t>IFSC</t>
        </is>
      </c>
      <c r="N6" s="17" t="inlineStr">
        <is>
          <t>In PF? (Y/N)</t>
        </is>
      </c>
      <c r="O6" s="17" t="inlineStr">
        <is>
          <t>In ESI? (Y/N)</t>
        </is>
      </c>
      <c r="P6" s="17" t="inlineStr">
        <is>
          <t>Basic</t>
        </is>
      </c>
      <c r="Q6" s="17" t="inlineStr">
        <is>
          <t>Dearness allowance</t>
        </is>
      </c>
      <c r="R6" s="17" t="inlineStr">
        <is>
          <t>HRA</t>
        </is>
      </c>
      <c r="S6" s="17" t="inlineStr">
        <is>
          <t>Conveyance</t>
        </is>
      </c>
      <c r="T6" s="17" t="inlineStr">
        <is>
          <t>Other allowances</t>
        </is>
      </c>
      <c r="U6" s="17" t="inlineStr">
        <is>
          <t>Monthly gross</t>
        </is>
      </c>
    </row>
    <row r="7">
      <c r="B7" s="18" t="inlineStr">
        <is>
          <t>EMP-001</t>
        </is>
      </c>
      <c r="C7" s="18" t="inlineStr">
        <is>
          <t>Ravi Deshmukh</t>
        </is>
      </c>
      <c r="D7" s="18" t="inlineStr">
        <is>
          <t>Anil Deshmukh</t>
        </is>
      </c>
      <c r="E7" s="18" t="inlineStr">
        <is>
          <t>Machine Operator</t>
        </is>
      </c>
      <c r="F7" s="18" t="inlineStr">
        <is>
          <t>Production</t>
        </is>
      </c>
      <c r="G7" s="19" t="n">
        <v>44361</v>
      </c>
      <c r="H7" s="18" t="inlineStr">
        <is>
          <t>M</t>
        </is>
      </c>
      <c r="I7" s="18" t="inlineStr">
        <is>
          <t>100234567890</t>
        </is>
      </c>
      <c r="J7" s="18" t="inlineStr">
        <is>
          <t>3100234567</t>
        </is>
      </c>
      <c r="K7" s="18" t="inlineStr">
        <is>
          <t>ABCPD1234K</t>
        </is>
      </c>
      <c r="L7" s="18" t="inlineStr">
        <is>
          <t>50100123456789</t>
        </is>
      </c>
      <c r="M7" s="18" t="inlineStr">
        <is>
          <t>HDFC0000123</t>
        </is>
      </c>
      <c r="N7" s="18" t="inlineStr">
        <is>
          <t>Y</t>
        </is>
      </c>
      <c r="O7" s="18" t="inlineStr">
        <is>
          <t>Y</t>
        </is>
      </c>
      <c r="P7" s="20" t="n">
        <v>14000</v>
      </c>
      <c r="Q7" s="20" t="n">
        <v>3000</v>
      </c>
      <c r="R7" s="20" t="n">
        <v>5600</v>
      </c>
      <c r="S7" s="20" t="n">
        <v>1600</v>
      </c>
      <c r="T7" s="20" t="n">
        <v>2800</v>
      </c>
      <c r="U7" s="21">
        <f>IF(B7="","",SUM(P7:T7))</f>
        <v/>
      </c>
    </row>
    <row r="8">
      <c r="B8" s="18" t="inlineStr">
        <is>
          <t>EMP-002</t>
        </is>
      </c>
      <c r="C8" s="18" t="inlineStr">
        <is>
          <t>Farida Qureshi</t>
        </is>
      </c>
      <c r="D8" s="18" t="inlineStr">
        <is>
          <t>Imran Qureshi</t>
        </is>
      </c>
      <c r="E8" s="18" t="inlineStr">
        <is>
          <t>Packer</t>
        </is>
      </c>
      <c r="F8" s="18" t="inlineStr">
        <is>
          <t>Packing</t>
        </is>
      </c>
      <c r="G8" s="19" t="n">
        <v>44958</v>
      </c>
      <c r="H8" s="18" t="inlineStr">
        <is>
          <t>F</t>
        </is>
      </c>
      <c r="I8" s="18" t="inlineStr">
        <is>
          <t>100234567891</t>
        </is>
      </c>
      <c r="J8" s="18" t="inlineStr">
        <is>
          <t>3100234568</t>
        </is>
      </c>
      <c r="K8" s="18" t="inlineStr">
        <is>
          <t>ABCPQ2345L</t>
        </is>
      </c>
      <c r="L8" s="18" t="inlineStr">
        <is>
          <t>50100123456790</t>
        </is>
      </c>
      <c r="M8" s="18" t="inlineStr">
        <is>
          <t>HDFC0000123</t>
        </is>
      </c>
      <c r="N8" s="18" t="inlineStr">
        <is>
          <t>Y</t>
        </is>
      </c>
      <c r="O8" s="18" t="inlineStr">
        <is>
          <t>Y</t>
        </is>
      </c>
      <c r="P8" s="20" t="n">
        <v>9600</v>
      </c>
      <c r="Q8" s="20" t="n">
        <v>2000</v>
      </c>
      <c r="R8" s="20" t="n">
        <v>3840</v>
      </c>
      <c r="S8" s="20" t="n">
        <v>1600</v>
      </c>
      <c r="T8" s="20" t="n">
        <v>1600</v>
      </c>
      <c r="U8" s="21">
        <f>IF(B8="","",SUM(P8:T8))</f>
        <v/>
      </c>
    </row>
    <row r="9">
      <c r="B9" s="18" t="inlineStr">
        <is>
          <t>EMP-003</t>
        </is>
      </c>
      <c r="C9" s="18" t="inlineStr">
        <is>
          <t>Suresh Yadav</t>
        </is>
      </c>
      <c r="D9" s="18" t="inlineStr">
        <is>
          <t>Ram Yadav</t>
        </is>
      </c>
      <c r="E9" s="18" t="inlineStr">
        <is>
          <t>Stores Helper</t>
        </is>
      </c>
      <c r="F9" s="18" t="inlineStr">
        <is>
          <t>Stores</t>
        </is>
      </c>
      <c r="G9" s="19" t="n">
        <v>45607</v>
      </c>
      <c r="H9" s="18" t="inlineStr">
        <is>
          <t>M</t>
        </is>
      </c>
      <c r="I9" s="18" t="inlineStr">
        <is>
          <t>100234567892</t>
        </is>
      </c>
      <c r="J9" s="18" t="inlineStr">
        <is>
          <t>3100234569</t>
        </is>
      </c>
      <c r="K9" s="18" t="inlineStr">
        <is>
          <t>ABCPY3456M</t>
        </is>
      </c>
      <c r="L9" s="18" t="inlineStr">
        <is>
          <t>50100123456791</t>
        </is>
      </c>
      <c r="M9" s="18" t="inlineStr">
        <is>
          <t>SBIN0001234</t>
        </is>
      </c>
      <c r="N9" s="18" t="inlineStr">
        <is>
          <t>Y</t>
        </is>
      </c>
      <c r="O9" s="18" t="inlineStr">
        <is>
          <t>Y</t>
        </is>
      </c>
      <c r="P9" s="20" t="n">
        <v>6000</v>
      </c>
      <c r="Q9" s="20" t="n">
        <v>0</v>
      </c>
      <c r="R9" s="20" t="n">
        <v>6000</v>
      </c>
      <c r="S9" s="20" t="n">
        <v>1600</v>
      </c>
      <c r="T9" s="20" t="n">
        <v>4400</v>
      </c>
      <c r="U9" s="21">
        <f>IF(B9="","",SUM(P9:T9))</f>
        <v/>
      </c>
    </row>
    <row r="10">
      <c r="B10" s="18" t="inlineStr">
        <is>
          <t>EMP-004</t>
        </is>
      </c>
      <c r="C10" s="18" t="inlineStr">
        <is>
          <t>Nisha Pawar</t>
        </is>
      </c>
      <c r="D10" s="18" t="inlineStr">
        <is>
          <t>Sanjay Pawar</t>
        </is>
      </c>
      <c r="E10" s="18" t="inlineStr">
        <is>
          <t>Line Supervisor</t>
        </is>
      </c>
      <c r="F10" s="18" t="inlineStr">
        <is>
          <t>Production</t>
        </is>
      </c>
      <c r="G10" s="19" t="n">
        <v>43682</v>
      </c>
      <c r="H10" s="18" t="inlineStr">
        <is>
          <t>F</t>
        </is>
      </c>
      <c r="I10" s="18" t="inlineStr">
        <is>
          <t>100234567893</t>
        </is>
      </c>
      <c r="J10" s="18" t="inlineStr">
        <is>
          <t>3100234570</t>
        </is>
      </c>
      <c r="K10" s="18" t="inlineStr">
        <is>
          <t>ABCPP4567N</t>
        </is>
      </c>
      <c r="L10" s="18" t="inlineStr">
        <is>
          <t>50100123456792</t>
        </is>
      </c>
      <c r="M10" s="18" t="inlineStr">
        <is>
          <t>SBIN0001234</t>
        </is>
      </c>
      <c r="N10" s="18" t="inlineStr">
        <is>
          <t>Y</t>
        </is>
      </c>
      <c r="O10" s="18" t="inlineStr">
        <is>
          <t>N</t>
        </is>
      </c>
      <c r="P10" s="20" t="n">
        <v>12000</v>
      </c>
      <c r="Q10" s="20" t="n">
        <v>0</v>
      </c>
      <c r="R10" s="20" t="n">
        <v>18000</v>
      </c>
      <c r="S10" s="20" t="n">
        <v>2400</v>
      </c>
      <c r="T10" s="20" t="n">
        <v>15600</v>
      </c>
      <c r="U10" s="21">
        <f>IF(B10="","",SUM(P10:T10))</f>
        <v/>
      </c>
    </row>
    <row r="11">
      <c r="B11" s="18" t="inlineStr">
        <is>
          <t>EMP-005</t>
        </is>
      </c>
      <c r="C11" s="18" t="inlineStr">
        <is>
          <t>Arjun Menon</t>
        </is>
      </c>
      <c r="D11" s="18" t="inlineStr">
        <is>
          <t>Gopal Menon</t>
        </is>
      </c>
      <c r="E11" s="18" t="inlineStr">
        <is>
          <t>Maintenance Fitter</t>
        </is>
      </c>
      <c r="F11" s="18" t="inlineStr">
        <is>
          <t>Maintenance</t>
        </is>
      </c>
      <c r="G11" s="19" t="n">
        <v>44581</v>
      </c>
      <c r="H11" s="18" t="inlineStr">
        <is>
          <t>M</t>
        </is>
      </c>
      <c r="I11" s="18" t="inlineStr">
        <is>
          <t>100234567894</t>
        </is>
      </c>
      <c r="J11" s="18" t="inlineStr">
        <is>
          <t>3100234571</t>
        </is>
      </c>
      <c r="K11" s="18" t="inlineStr">
        <is>
          <t>ABCPM5678P</t>
        </is>
      </c>
      <c r="L11" s="18" t="inlineStr">
        <is>
          <t>50100123456793</t>
        </is>
      </c>
      <c r="M11" s="18" t="inlineStr">
        <is>
          <t>ICIC0000456</t>
        </is>
      </c>
      <c r="N11" s="18" t="inlineStr">
        <is>
          <t>Y</t>
        </is>
      </c>
      <c r="O11" s="18" t="inlineStr">
        <is>
          <t>Y</t>
        </is>
      </c>
      <c r="P11" s="20" t="n">
        <v>11200</v>
      </c>
      <c r="Q11" s="20" t="n">
        <v>2400</v>
      </c>
      <c r="R11" s="20" t="n">
        <v>4480</v>
      </c>
      <c r="S11" s="20" t="n">
        <v>1600</v>
      </c>
      <c r="T11" s="20" t="n">
        <v>2320</v>
      </c>
      <c r="U11" s="21">
        <f>IF(B11="","",SUM(P11:T11))</f>
        <v/>
      </c>
    </row>
    <row r="12">
      <c r="B12" s="18" t="inlineStr">
        <is>
          <t>EMP-006</t>
        </is>
      </c>
      <c r="C12" s="18" t="inlineStr">
        <is>
          <t>Meena Salunke</t>
        </is>
      </c>
      <c r="D12" s="18" t="inlineStr">
        <is>
          <t>Vijay Salunke</t>
        </is>
      </c>
      <c r="E12" s="18" t="inlineStr">
        <is>
          <t>Accounts Executive</t>
        </is>
      </c>
      <c r="F12" s="18" t="inlineStr">
        <is>
          <t>Accounts</t>
        </is>
      </c>
      <c r="G12" s="19" t="n">
        <v>43936</v>
      </c>
      <c r="H12" s="18" t="inlineStr">
        <is>
          <t>F</t>
        </is>
      </c>
      <c r="I12" s="18" t="inlineStr">
        <is>
          <t>100234567895</t>
        </is>
      </c>
      <c r="J12" s="18" t="inlineStr">
        <is>
          <t>3100234572</t>
        </is>
      </c>
      <c r="K12" s="18" t="inlineStr">
        <is>
          <t>ABCPS6789Q</t>
        </is>
      </c>
      <c r="L12" s="18" t="inlineStr">
        <is>
          <t>50100123456794</t>
        </is>
      </c>
      <c r="M12" s="18" t="inlineStr">
        <is>
          <t>ICIC0000456</t>
        </is>
      </c>
      <c r="N12" s="18" t="inlineStr">
        <is>
          <t>Y</t>
        </is>
      </c>
      <c r="O12" s="18" t="inlineStr">
        <is>
          <t>N</t>
        </is>
      </c>
      <c r="P12" s="20" t="n">
        <v>15000</v>
      </c>
      <c r="Q12" s="20" t="n">
        <v>0</v>
      </c>
      <c r="R12" s="20" t="n">
        <v>22000</v>
      </c>
      <c r="S12" s="20" t="n">
        <v>2400</v>
      </c>
      <c r="T12" s="20" t="n">
        <v>20600</v>
      </c>
      <c r="U12" s="21">
        <f>IF(B12="","",SUM(P12:T12))</f>
        <v/>
      </c>
    </row>
    <row r="13">
      <c r="B13" s="18" t="inlineStr">
        <is>
          <t>EMP-007</t>
        </is>
      </c>
      <c r="C13" s="18" t="inlineStr">
        <is>
          <t>Imran Shaikh</t>
        </is>
      </c>
      <c r="D13" s="18" t="inlineStr">
        <is>
          <t>Yusuf Shaikh</t>
        </is>
      </c>
      <c r="E13" s="18" t="inlineStr">
        <is>
          <t>Quality Checker</t>
        </is>
      </c>
      <c r="F13" s="18" t="inlineStr">
        <is>
          <t>Quality</t>
        </is>
      </c>
      <c r="G13" s="19" t="n">
        <v>45718</v>
      </c>
      <c r="H13" s="18" t="inlineStr">
        <is>
          <t>M</t>
        </is>
      </c>
      <c r="I13" s="18" t="inlineStr">
        <is>
          <t>100234567896</t>
        </is>
      </c>
      <c r="J13" s="18" t="inlineStr">
        <is>
          <t>3100234573</t>
        </is>
      </c>
      <c r="K13" s="18" t="inlineStr">
        <is>
          <t>ABCPS7890R</t>
        </is>
      </c>
      <c r="L13" s="18" t="inlineStr">
        <is>
          <t>50100123456795</t>
        </is>
      </c>
      <c r="M13" s="18" t="inlineStr">
        <is>
          <t>HDFC0000123</t>
        </is>
      </c>
      <c r="N13" s="18" t="inlineStr">
        <is>
          <t>Y</t>
        </is>
      </c>
      <c r="O13" s="18" t="inlineStr">
        <is>
          <t>Y</t>
        </is>
      </c>
      <c r="P13" s="20" t="n">
        <v>10400</v>
      </c>
      <c r="Q13" s="20" t="n">
        <v>2200</v>
      </c>
      <c r="R13" s="20" t="n">
        <v>4160</v>
      </c>
      <c r="S13" s="20" t="n">
        <v>1600</v>
      </c>
      <c r="T13" s="20" t="n">
        <v>1640</v>
      </c>
      <c r="U13" s="21">
        <f>IF(B13="","",SUM(P13:T13))</f>
        <v/>
      </c>
    </row>
    <row r="14">
      <c r="B14" s="18" t="inlineStr">
        <is>
          <t>EMP-008</t>
        </is>
      </c>
      <c r="C14" s="18" t="inlineStr">
        <is>
          <t>Lakshmi Iyer</t>
        </is>
      </c>
      <c r="D14" s="18" t="inlineStr">
        <is>
          <t>Raman Iyer</t>
        </is>
      </c>
      <c r="E14" s="18" t="inlineStr">
        <is>
          <t>HR Officer</t>
        </is>
      </c>
      <c r="F14" s="18" t="inlineStr">
        <is>
          <t>Admin</t>
        </is>
      </c>
      <c r="G14" s="19" t="n">
        <v>43344</v>
      </c>
      <c r="H14" s="18" t="inlineStr">
        <is>
          <t>F</t>
        </is>
      </c>
      <c r="I14" s="18" t="inlineStr">
        <is>
          <t>100234567897</t>
        </is>
      </c>
      <c r="J14" s="18" t="inlineStr">
        <is>
          <t>3100234574</t>
        </is>
      </c>
      <c r="K14" s="18" t="inlineStr">
        <is>
          <t>ABCPI8901S</t>
        </is>
      </c>
      <c r="L14" s="18" t="inlineStr">
        <is>
          <t>50100123456796</t>
        </is>
      </c>
      <c r="M14" s="18" t="inlineStr">
        <is>
          <t>SBIN0001234</t>
        </is>
      </c>
      <c r="N14" s="18" t="inlineStr">
        <is>
          <t>N</t>
        </is>
      </c>
      <c r="O14" s="18" t="inlineStr">
        <is>
          <t>Y</t>
        </is>
      </c>
      <c r="P14" s="20" t="n">
        <v>13200</v>
      </c>
      <c r="Q14" s="20" t="n">
        <v>2800</v>
      </c>
      <c r="R14" s="20" t="n">
        <v>5280</v>
      </c>
      <c r="S14" s="20" t="n">
        <v>1600</v>
      </c>
      <c r="T14" s="20" t="n">
        <v>3120</v>
      </c>
      <c r="U14" s="21">
        <f>IF(B14="","",SUM(P14:T14))</f>
        <v/>
      </c>
    </row>
    <row r="15">
      <c r="B15" s="18" t="n"/>
      <c r="C15" s="18" t="n"/>
      <c r="D15" s="18" t="n"/>
      <c r="E15" s="18" t="n"/>
      <c r="F15" s="18" t="n"/>
      <c r="G15" s="18" t="n"/>
      <c r="H15" s="18" t="n"/>
      <c r="I15" s="18" t="n"/>
      <c r="J15" s="18" t="n"/>
      <c r="K15" s="18" t="n"/>
      <c r="L15" s="18" t="n"/>
      <c r="M15" s="18" t="n"/>
      <c r="N15" s="18" t="n"/>
      <c r="O15" s="18" t="n"/>
      <c r="P15" s="20" t="n"/>
      <c r="Q15" s="20" t="n"/>
      <c r="R15" s="20" t="n"/>
      <c r="S15" s="20" t="n"/>
      <c r="T15" s="20" t="n"/>
      <c r="U15" s="21">
        <f>IF(B15="","",SUM(P15:T15))</f>
        <v/>
      </c>
    </row>
    <row r="16">
      <c r="B16" s="18" t="n"/>
      <c r="C16" s="18" t="n"/>
      <c r="D16" s="18" t="n"/>
      <c r="E16" s="18" t="n"/>
      <c r="F16" s="18" t="n"/>
      <c r="G16" s="18" t="n"/>
      <c r="H16" s="18" t="n"/>
      <c r="I16" s="18" t="n"/>
      <c r="J16" s="18" t="n"/>
      <c r="K16" s="18" t="n"/>
      <c r="L16" s="18" t="n"/>
      <c r="M16" s="18" t="n"/>
      <c r="N16" s="18" t="n"/>
      <c r="O16" s="18" t="n"/>
      <c r="P16" s="20" t="n"/>
      <c r="Q16" s="20" t="n"/>
      <c r="R16" s="20" t="n"/>
      <c r="S16" s="20" t="n"/>
      <c r="T16" s="20" t="n"/>
      <c r="U16" s="21">
        <f>IF(B16="","",SUM(P16:T16))</f>
        <v/>
      </c>
    </row>
    <row r="17">
      <c r="B17" s="18" t="n"/>
      <c r="C17" s="18" t="n"/>
      <c r="D17" s="18" t="n"/>
      <c r="E17" s="18" t="n"/>
      <c r="F17" s="18" t="n"/>
      <c r="G17" s="18" t="n"/>
      <c r="H17" s="18" t="n"/>
      <c r="I17" s="18" t="n"/>
      <c r="J17" s="18" t="n"/>
      <c r="K17" s="18" t="n"/>
      <c r="L17" s="18" t="n"/>
      <c r="M17" s="18" t="n"/>
      <c r="N17" s="18" t="n"/>
      <c r="O17" s="18" t="n"/>
      <c r="P17" s="20" t="n"/>
      <c r="Q17" s="20" t="n"/>
      <c r="R17" s="20" t="n"/>
      <c r="S17" s="20" t="n"/>
      <c r="T17" s="20" t="n"/>
      <c r="U17" s="21">
        <f>IF(B17="","",SUM(P17:T17))</f>
        <v/>
      </c>
    </row>
    <row r="18">
      <c r="B18" s="18" t="n"/>
      <c r="C18" s="18" t="n"/>
      <c r="D18" s="18" t="n"/>
      <c r="E18" s="18" t="n"/>
      <c r="F18" s="18" t="n"/>
      <c r="G18" s="18" t="n"/>
      <c r="H18" s="18" t="n"/>
      <c r="I18" s="18" t="n"/>
      <c r="J18" s="18" t="n"/>
      <c r="K18" s="18" t="n"/>
      <c r="L18" s="18" t="n"/>
      <c r="M18" s="18" t="n"/>
      <c r="N18" s="18" t="n"/>
      <c r="O18" s="18" t="n"/>
      <c r="P18" s="20" t="n"/>
      <c r="Q18" s="20" t="n"/>
      <c r="R18" s="20" t="n"/>
      <c r="S18" s="20" t="n"/>
      <c r="T18" s="20" t="n"/>
      <c r="U18" s="21">
        <f>IF(B18="","",SUM(P18:T18))</f>
        <v/>
      </c>
    </row>
    <row r="19">
      <c r="B19" s="18" t="n"/>
      <c r="C19" s="18" t="n"/>
      <c r="D19" s="18" t="n"/>
      <c r="E19" s="18" t="n"/>
      <c r="F19" s="18" t="n"/>
      <c r="G19" s="18" t="n"/>
      <c r="H19" s="18" t="n"/>
      <c r="I19" s="18" t="n"/>
      <c r="J19" s="18" t="n"/>
      <c r="K19" s="18" t="n"/>
      <c r="L19" s="18" t="n"/>
      <c r="M19" s="18" t="n"/>
      <c r="N19" s="18" t="n"/>
      <c r="O19" s="18" t="n"/>
      <c r="P19" s="20" t="n"/>
      <c r="Q19" s="20" t="n"/>
      <c r="R19" s="20" t="n"/>
      <c r="S19" s="20" t="n"/>
      <c r="T19" s="20" t="n"/>
      <c r="U19" s="21">
        <f>IF(B19="","",SUM(P19:T19))</f>
        <v/>
      </c>
    </row>
    <row r="20">
      <c r="B20" s="18" t="n"/>
      <c r="C20" s="18" t="n"/>
      <c r="D20" s="18" t="n"/>
      <c r="E20" s="18" t="n"/>
      <c r="F20" s="18" t="n"/>
      <c r="G20" s="18" t="n"/>
      <c r="H20" s="18" t="n"/>
      <c r="I20" s="18" t="n"/>
      <c r="J20" s="18" t="n"/>
      <c r="K20" s="18" t="n"/>
      <c r="L20" s="18" t="n"/>
      <c r="M20" s="18" t="n"/>
      <c r="N20" s="18" t="n"/>
      <c r="O20" s="18" t="n"/>
      <c r="P20" s="20" t="n"/>
      <c r="Q20" s="20" t="n"/>
      <c r="R20" s="20" t="n"/>
      <c r="S20" s="20" t="n"/>
      <c r="T20" s="20" t="n"/>
      <c r="U20" s="21">
        <f>IF(B20="","",SUM(P20:T20))</f>
        <v/>
      </c>
    </row>
    <row r="21">
      <c r="B21" s="18" t="n"/>
      <c r="C21" s="18" t="n"/>
      <c r="D21" s="18" t="n"/>
      <c r="E21" s="18" t="n"/>
      <c r="F21" s="18" t="n"/>
      <c r="G21" s="18" t="n"/>
      <c r="H21" s="18" t="n"/>
      <c r="I21" s="18" t="n"/>
      <c r="J21" s="18" t="n"/>
      <c r="K21" s="18" t="n"/>
      <c r="L21" s="18" t="n"/>
      <c r="M21" s="18" t="n"/>
      <c r="N21" s="18" t="n"/>
      <c r="O21" s="18" t="n"/>
      <c r="P21" s="20" t="n"/>
      <c r="Q21" s="20" t="n"/>
      <c r="R21" s="20" t="n"/>
      <c r="S21" s="20" t="n"/>
      <c r="T21" s="20" t="n"/>
      <c r="U21" s="21">
        <f>IF(B21="","",SUM(P21:T21))</f>
        <v/>
      </c>
    </row>
    <row r="22">
      <c r="B22" s="18" t="n"/>
      <c r="C22" s="18" t="n"/>
      <c r="D22" s="18" t="n"/>
      <c r="E22" s="18" t="n"/>
      <c r="F22" s="18" t="n"/>
      <c r="G22" s="18" t="n"/>
      <c r="H22" s="18" t="n"/>
      <c r="I22" s="18" t="n"/>
      <c r="J22" s="18" t="n"/>
      <c r="K22" s="18" t="n"/>
      <c r="L22" s="18" t="n"/>
      <c r="M22" s="18" t="n"/>
      <c r="N22" s="18" t="n"/>
      <c r="O22" s="18" t="n"/>
      <c r="P22" s="20" t="n"/>
      <c r="Q22" s="20" t="n"/>
      <c r="R22" s="20" t="n"/>
      <c r="S22" s="20" t="n"/>
      <c r="T22" s="20" t="n"/>
      <c r="U22" s="21">
        <f>IF(B22="","",SUM(P22:T22))</f>
        <v/>
      </c>
    </row>
    <row r="23">
      <c r="B23" s="18" t="n"/>
      <c r="C23" s="18" t="n"/>
      <c r="D23" s="18" t="n"/>
      <c r="E23" s="18" t="n"/>
      <c r="F23" s="18" t="n"/>
      <c r="G23" s="18" t="n"/>
      <c r="H23" s="18" t="n"/>
      <c r="I23" s="18" t="n"/>
      <c r="J23" s="18" t="n"/>
      <c r="K23" s="18" t="n"/>
      <c r="L23" s="18" t="n"/>
      <c r="M23" s="18" t="n"/>
      <c r="N23" s="18" t="n"/>
      <c r="O23" s="18" t="n"/>
      <c r="P23" s="20" t="n"/>
      <c r="Q23" s="20" t="n"/>
      <c r="R23" s="20" t="n"/>
      <c r="S23" s="20" t="n"/>
      <c r="T23" s="20" t="n"/>
      <c r="U23" s="21">
        <f>IF(B23="","",SUM(P23:T23))</f>
        <v/>
      </c>
    </row>
    <row r="24">
      <c r="B24" s="18" t="n"/>
      <c r="C24" s="18" t="n"/>
      <c r="D24" s="18" t="n"/>
      <c r="E24" s="18" t="n"/>
      <c r="F24" s="18" t="n"/>
      <c r="G24" s="18" t="n"/>
      <c r="H24" s="18" t="n"/>
      <c r="I24" s="18" t="n"/>
      <c r="J24" s="18" t="n"/>
      <c r="K24" s="18" t="n"/>
      <c r="L24" s="18" t="n"/>
      <c r="M24" s="18" t="n"/>
      <c r="N24" s="18" t="n"/>
      <c r="O24" s="18" t="n"/>
      <c r="P24" s="20" t="n"/>
      <c r="Q24" s="20" t="n"/>
      <c r="R24" s="20" t="n"/>
      <c r="S24" s="20" t="n"/>
      <c r="T24" s="20" t="n"/>
      <c r="U24" s="21">
        <f>IF(B24="","",SUM(P24:T24))</f>
        <v/>
      </c>
    </row>
    <row r="25">
      <c r="B25" s="18" t="n"/>
      <c r="C25" s="18" t="n"/>
      <c r="D25" s="18" t="n"/>
      <c r="E25" s="18" t="n"/>
      <c r="F25" s="18" t="n"/>
      <c r="G25" s="18" t="n"/>
      <c r="H25" s="18" t="n"/>
      <c r="I25" s="18" t="n"/>
      <c r="J25" s="18" t="n"/>
      <c r="K25" s="18" t="n"/>
      <c r="L25" s="18" t="n"/>
      <c r="M25" s="18" t="n"/>
      <c r="N25" s="18" t="n"/>
      <c r="O25" s="18" t="n"/>
      <c r="P25" s="20" t="n"/>
      <c r="Q25" s="20" t="n"/>
      <c r="R25" s="20" t="n"/>
      <c r="S25" s="20" t="n"/>
      <c r="T25" s="20" t="n"/>
      <c r="U25" s="21">
        <f>IF(B25="","",SUM(P25:T25))</f>
        <v/>
      </c>
    </row>
    <row r="26">
      <c r="B26" s="18" t="n"/>
      <c r="C26" s="18" t="n"/>
      <c r="D26" s="18" t="n"/>
      <c r="E26" s="18" t="n"/>
      <c r="F26" s="18" t="n"/>
      <c r="G26" s="18" t="n"/>
      <c r="H26" s="18" t="n"/>
      <c r="I26" s="18" t="n"/>
      <c r="J26" s="18" t="n"/>
      <c r="K26" s="18" t="n"/>
      <c r="L26" s="18" t="n"/>
      <c r="M26" s="18" t="n"/>
      <c r="N26" s="18" t="n"/>
      <c r="O26" s="18" t="n"/>
      <c r="P26" s="20" t="n"/>
      <c r="Q26" s="20" t="n"/>
      <c r="R26" s="20" t="n"/>
      <c r="S26" s="20" t="n"/>
      <c r="T26" s="20" t="n"/>
      <c r="U26" s="21">
        <f>IF(B26="","",SUM(P26:T26))</f>
        <v/>
      </c>
    </row>
    <row r="27">
      <c r="B27" s="18" t="n"/>
      <c r="C27" s="18" t="n"/>
      <c r="D27" s="18" t="n"/>
      <c r="E27" s="18" t="n"/>
      <c r="F27" s="18" t="n"/>
      <c r="G27" s="18" t="n"/>
      <c r="H27" s="18" t="n"/>
      <c r="I27" s="18" t="n"/>
      <c r="J27" s="18" t="n"/>
      <c r="K27" s="18" t="n"/>
      <c r="L27" s="18" t="n"/>
      <c r="M27" s="18" t="n"/>
      <c r="N27" s="18" t="n"/>
      <c r="O27" s="18" t="n"/>
      <c r="P27" s="20" t="n"/>
      <c r="Q27" s="20" t="n"/>
      <c r="R27" s="20" t="n"/>
      <c r="S27" s="20" t="n"/>
      <c r="T27" s="20" t="n"/>
      <c r="U27" s="21">
        <f>IF(B27="","",SUM(P27:T27))</f>
        <v/>
      </c>
    </row>
    <row r="28">
      <c r="B28" s="18" t="n"/>
      <c r="C28" s="18" t="n"/>
      <c r="D28" s="18" t="n"/>
      <c r="E28" s="18" t="n"/>
      <c r="F28" s="18" t="n"/>
      <c r="G28" s="18" t="n"/>
      <c r="H28" s="18" t="n"/>
      <c r="I28" s="18" t="n"/>
      <c r="J28" s="18" t="n"/>
      <c r="K28" s="18" t="n"/>
      <c r="L28" s="18" t="n"/>
      <c r="M28" s="18" t="n"/>
      <c r="N28" s="18" t="n"/>
      <c r="O28" s="18" t="n"/>
      <c r="P28" s="20" t="n"/>
      <c r="Q28" s="20" t="n"/>
      <c r="R28" s="20" t="n"/>
      <c r="S28" s="20" t="n"/>
      <c r="T28" s="20" t="n"/>
      <c r="U28" s="21">
        <f>IF(B28="","",SUM(P28:T28))</f>
        <v/>
      </c>
    </row>
    <row r="29">
      <c r="B29" s="18" t="n"/>
      <c r="C29" s="18" t="n"/>
      <c r="D29" s="18" t="n"/>
      <c r="E29" s="18" t="n"/>
      <c r="F29" s="18" t="n"/>
      <c r="G29" s="18" t="n"/>
      <c r="H29" s="18" t="n"/>
      <c r="I29" s="18" t="n"/>
      <c r="J29" s="18" t="n"/>
      <c r="K29" s="18" t="n"/>
      <c r="L29" s="18" t="n"/>
      <c r="M29" s="18" t="n"/>
      <c r="N29" s="18" t="n"/>
      <c r="O29" s="18" t="n"/>
      <c r="P29" s="20" t="n"/>
      <c r="Q29" s="20" t="n"/>
      <c r="R29" s="20" t="n"/>
      <c r="S29" s="20" t="n"/>
      <c r="T29" s="20" t="n"/>
      <c r="U29" s="21">
        <f>IF(B29="","",SUM(P29:T29))</f>
        <v/>
      </c>
    </row>
    <row r="30">
      <c r="B30" s="18" t="n"/>
      <c r="C30" s="18" t="n"/>
      <c r="D30" s="18" t="n"/>
      <c r="E30" s="18" t="n"/>
      <c r="F30" s="18" t="n"/>
      <c r="G30" s="18" t="n"/>
      <c r="H30" s="18" t="n"/>
      <c r="I30" s="18" t="n"/>
      <c r="J30" s="18" t="n"/>
      <c r="K30" s="18" t="n"/>
      <c r="L30" s="18" t="n"/>
      <c r="M30" s="18" t="n"/>
      <c r="N30" s="18" t="n"/>
      <c r="O30" s="18" t="n"/>
      <c r="P30" s="20" t="n"/>
      <c r="Q30" s="20" t="n"/>
      <c r="R30" s="20" t="n"/>
      <c r="S30" s="20" t="n"/>
      <c r="T30" s="20" t="n"/>
      <c r="U30" s="21">
        <f>IF(B30="","",SUM(P30:T30))</f>
        <v/>
      </c>
    </row>
    <row r="31">
      <c r="B31" s="18" t="n"/>
      <c r="C31" s="18" t="n"/>
      <c r="D31" s="18" t="n"/>
      <c r="E31" s="18" t="n"/>
      <c r="F31" s="18" t="n"/>
      <c r="G31" s="18" t="n"/>
      <c r="H31" s="18" t="n"/>
      <c r="I31" s="18" t="n"/>
      <c r="J31" s="18" t="n"/>
      <c r="K31" s="18" t="n"/>
      <c r="L31" s="18" t="n"/>
      <c r="M31" s="18" t="n"/>
      <c r="N31" s="18" t="n"/>
      <c r="O31" s="18" t="n"/>
      <c r="P31" s="20" t="n"/>
      <c r="Q31" s="20" t="n"/>
      <c r="R31" s="20" t="n"/>
      <c r="S31" s="20" t="n"/>
      <c r="T31" s="20" t="n"/>
      <c r="U31" s="21">
        <f>IF(B31="","",SUM(P31:T31))</f>
        <v/>
      </c>
    </row>
    <row r="32">
      <c r="B32" s="18" t="n"/>
      <c r="C32" s="18" t="n"/>
      <c r="D32" s="18" t="n"/>
      <c r="E32" s="18" t="n"/>
      <c r="F32" s="18" t="n"/>
      <c r="G32" s="18" t="n"/>
      <c r="H32" s="18" t="n"/>
      <c r="I32" s="18" t="n"/>
      <c r="J32" s="18" t="n"/>
      <c r="K32" s="18" t="n"/>
      <c r="L32" s="18" t="n"/>
      <c r="M32" s="18" t="n"/>
      <c r="N32" s="18" t="n"/>
      <c r="O32" s="18" t="n"/>
      <c r="P32" s="20" t="n"/>
      <c r="Q32" s="20" t="n"/>
      <c r="R32" s="20" t="n"/>
      <c r="S32" s="20" t="n"/>
      <c r="T32" s="20" t="n"/>
      <c r="U32" s="21">
        <f>IF(B32="","",SUM(P32:T32))</f>
        <v/>
      </c>
    </row>
    <row r="33">
      <c r="B33" s="18" t="n"/>
      <c r="C33" s="18" t="n"/>
      <c r="D33" s="18" t="n"/>
      <c r="E33" s="18" t="n"/>
      <c r="F33" s="18" t="n"/>
      <c r="G33" s="18" t="n"/>
      <c r="H33" s="18" t="n"/>
      <c r="I33" s="18" t="n"/>
      <c r="J33" s="18" t="n"/>
      <c r="K33" s="18" t="n"/>
      <c r="L33" s="18" t="n"/>
      <c r="M33" s="18" t="n"/>
      <c r="N33" s="18" t="n"/>
      <c r="O33" s="18" t="n"/>
      <c r="P33" s="20" t="n"/>
      <c r="Q33" s="20" t="n"/>
      <c r="R33" s="20" t="n"/>
      <c r="S33" s="20" t="n"/>
      <c r="T33" s="20" t="n"/>
      <c r="U33" s="21">
        <f>IF(B33="","",SUM(P33:T33))</f>
        <v/>
      </c>
    </row>
    <row r="34">
      <c r="B34" s="18" t="n"/>
      <c r="C34" s="18" t="n"/>
      <c r="D34" s="18" t="n"/>
      <c r="E34" s="18" t="n"/>
      <c r="F34" s="18" t="n"/>
      <c r="G34" s="18" t="n"/>
      <c r="H34" s="18" t="n"/>
      <c r="I34" s="18" t="n"/>
      <c r="J34" s="18" t="n"/>
      <c r="K34" s="18" t="n"/>
      <c r="L34" s="18" t="n"/>
      <c r="M34" s="18" t="n"/>
      <c r="N34" s="18" t="n"/>
      <c r="O34" s="18" t="n"/>
      <c r="P34" s="20" t="n"/>
      <c r="Q34" s="20" t="n"/>
      <c r="R34" s="20" t="n"/>
      <c r="S34" s="20" t="n"/>
      <c r="T34" s="20" t="n"/>
      <c r="U34" s="21">
        <f>IF(B34="","",SUM(P34:T34))</f>
        <v/>
      </c>
    </row>
    <row r="35">
      <c r="B35" s="18" t="n"/>
      <c r="C35" s="18" t="n"/>
      <c r="D35" s="18" t="n"/>
      <c r="E35" s="18" t="n"/>
      <c r="F35" s="18" t="n"/>
      <c r="G35" s="18" t="n"/>
      <c r="H35" s="18" t="n"/>
      <c r="I35" s="18" t="n"/>
      <c r="J35" s="18" t="n"/>
      <c r="K35" s="18" t="n"/>
      <c r="L35" s="18" t="n"/>
      <c r="M35" s="18" t="n"/>
      <c r="N35" s="18" t="n"/>
      <c r="O35" s="18" t="n"/>
      <c r="P35" s="20" t="n"/>
      <c r="Q35" s="20" t="n"/>
      <c r="R35" s="20" t="n"/>
      <c r="S35" s="20" t="n"/>
      <c r="T35" s="20" t="n"/>
      <c r="U35" s="21">
        <f>IF(B35="","",SUM(P35:T35))</f>
        <v/>
      </c>
    </row>
    <row r="36">
      <c r="B36" s="18" t="n"/>
      <c r="C36" s="18" t="n"/>
      <c r="D36" s="18" t="n"/>
      <c r="E36" s="18" t="n"/>
      <c r="F36" s="18" t="n"/>
      <c r="G36" s="18" t="n"/>
      <c r="H36" s="18" t="n"/>
      <c r="I36" s="18" t="n"/>
      <c r="J36" s="18" t="n"/>
      <c r="K36" s="18" t="n"/>
      <c r="L36" s="18" t="n"/>
      <c r="M36" s="18" t="n"/>
      <c r="N36" s="18" t="n"/>
      <c r="O36" s="18" t="n"/>
      <c r="P36" s="20" t="n"/>
      <c r="Q36" s="20" t="n"/>
      <c r="R36" s="20" t="n"/>
      <c r="S36" s="20" t="n"/>
      <c r="T36" s="20" t="n"/>
      <c r="U36" s="21">
        <f>IF(B36="","",SUM(P36:T36))</f>
        <v/>
      </c>
    </row>
  </sheetData>
  <mergeCells count="1">
    <mergeCell ref="B4:J4"/>
  </mergeCells>
  <dataValidations count="1">
    <dataValidation sqref="N7:O36" showDropDown="0" showInputMessage="0" showErrorMessage="0" allowBlank="1" errorTitle="In provident fund / in ESI?" error="Answer Y or N."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AJ37"/>
  <sheetViews>
    <sheetView showGridLines="0" workbookViewId="0">
      <pane xSplit="5" ySplit="6" topLeftCell="F7" activePane="bottomRight" state="frozen"/>
      <selection pane="topRight"/>
      <selection pane="bottomLeft"/>
      <selection pane="bottomRight" activeCell="A1" sqref="A1"/>
    </sheetView>
  </sheetViews>
  <sheetFormatPr baseColWidth="8" defaultRowHeight="15"/>
  <cols>
    <col width="3" customWidth="1" min="1" max="1"/>
    <col width="13" customWidth="1" min="2" max="2"/>
    <col width="20" customWidth="1" min="3" max="3"/>
    <col width="18" customWidth="1" min="4" max="4"/>
    <col width="14" customWidth="1" min="5" max="5"/>
    <col width="10" customWidth="1" min="6" max="6"/>
    <col width="9" customWidth="1" min="7" max="7"/>
    <col width="10" customWidth="1" min="8" max="8"/>
    <col width="13" customWidth="1" min="9" max="9"/>
    <col width="12" customWidth="1" min="10" max="10"/>
    <col width="11" customWidth="1" min="11" max="11"/>
    <col width="12" customWidth="1" min="12" max="12"/>
    <col width="11" customWidth="1" min="13" max="13"/>
    <col width="12" customWidth="1" min="14" max="14"/>
    <col width="12" customWidth="1" min="15" max="15"/>
    <col width="13" customWidth="1" min="16" max="16"/>
    <col width="12" customWidth="1" min="17" max="17"/>
    <col width="13" customWidth="1" min="18" max="18"/>
    <col width="12" customWidth="1" min="19" max="19"/>
    <col width="12" customWidth="1" min="20" max="20"/>
    <col width="12" customWidth="1" min="21" max="21"/>
    <col width="11" customWidth="1" min="22" max="22"/>
    <col width="11" customWidth="1" min="23" max="23"/>
    <col width="11" customWidth="1" min="24" max="24"/>
    <col width="11" customWidth="1" min="25" max="25"/>
    <col width="10" customWidth="1" min="26" max="26"/>
    <col width="10" customWidth="1" min="27" max="27"/>
    <col width="11" customWidth="1" min="28" max="28"/>
    <col width="10" customWidth="1" min="29" max="29"/>
    <col width="11" customWidth="1" min="30" max="30"/>
    <col width="11" customWidth="1" min="31" max="31"/>
    <col width="13" customWidth="1" min="32" max="32"/>
    <col width="14" customWidth="1" min="33" max="33"/>
    <col width="11" customWidth="1" min="34" max="34"/>
    <col width="11" customWidth="1" min="35" max="35"/>
    <col width="14" customWidth="1" min="36" max="36"/>
  </cols>
  <sheetData>
    <row r="2">
      <c r="B2" s="8" t="inlineStr">
        <is>
          <t>Monthly Salary Sheet</t>
        </is>
      </c>
    </row>
    <row r="3">
      <c r="B3" s="9" t="inlineStr">
        <is>
          <t>One row per person per month. Fill the shaded columns. Everything else is a formula pointing at sheet 1.</t>
        </is>
      </c>
    </row>
    <row r="4">
      <c r="B4" s="7" t="inlineStr">
        <is>
          <t>Columns Q to U are the 50% wages test, shown in the open rather than buried. Look at EMP-003.</t>
        </is>
      </c>
    </row>
    <row r="6" ht="58" customHeight="1">
      <c r="B6" s="17" t="inlineStr">
        <is>
          <t>Employee Code</t>
        </is>
      </c>
      <c r="C6" s="17" t="inlineStr">
        <is>
          <t>Name</t>
        </is>
      </c>
      <c r="D6" s="17" t="inlineStr">
        <is>
          <t>Designation</t>
        </is>
      </c>
      <c r="E6" s="17" t="inlineStr">
        <is>
          <t>Department</t>
        </is>
      </c>
      <c r="F6" s="17" t="inlineStr">
        <is>
          <t>Days in wage period</t>
        </is>
      </c>
      <c r="G6" s="17" t="inlineStr">
        <is>
          <t>Days paid</t>
        </is>
      </c>
      <c r="H6" s="17" t="inlineStr">
        <is>
          <t>Overtime hours</t>
        </is>
      </c>
      <c r="I6" s="17" t="inlineStr">
        <is>
          <t>Other remuneration in the test</t>
        </is>
      </c>
      <c r="J6" s="17" t="inlineStr">
        <is>
          <t>Basic earned</t>
        </is>
      </c>
      <c r="K6" s="17" t="inlineStr">
        <is>
          <t>DA earned</t>
        </is>
      </c>
      <c r="L6" s="17" t="inlineStr">
        <is>
          <t>HRA earned</t>
        </is>
      </c>
      <c r="M6" s="17" t="inlineStr">
        <is>
          <t>Conveyance earned</t>
        </is>
      </c>
      <c r="N6" s="17" t="inlineStr">
        <is>
          <t>Other allowances earned</t>
        </is>
      </c>
      <c r="O6" s="17" t="inlineStr">
        <is>
          <t>Overtime amount</t>
        </is>
      </c>
      <c r="P6" s="17" t="inlineStr">
        <is>
          <t>Gross earned</t>
        </is>
      </c>
      <c r="Q6" s="17" t="inlineStr">
        <is>
          <t>Wages: basic + DA</t>
        </is>
      </c>
      <c r="R6" s="17" t="inlineStr">
        <is>
          <t>Total remuneration</t>
        </is>
      </c>
      <c r="S6" s="17" t="inlineStr">
        <is>
          <t>Half of remuneration</t>
        </is>
      </c>
      <c r="T6" s="17" t="inlineStr">
        <is>
          <t>Add-back under the floor</t>
        </is>
      </c>
      <c r="U6" s="17" t="inlineStr">
        <is>
          <t>PF wages</t>
        </is>
      </c>
      <c r="V6" s="17" t="inlineStr">
        <is>
          <t>PF employee</t>
        </is>
      </c>
      <c r="W6" s="17" t="inlineStr">
        <is>
          <t>ESI employee</t>
        </is>
      </c>
      <c r="X6" s="17" t="inlineStr">
        <is>
          <t>Professional tax</t>
        </is>
      </c>
      <c r="Y6" s="17" t="inlineStr">
        <is>
          <t>Income tax</t>
        </is>
      </c>
      <c r="Z6" s="17" t="inlineStr">
        <is>
          <t>Insurance</t>
        </is>
      </c>
      <c r="AA6" s="17" t="inlineStr">
        <is>
          <t>Society</t>
        </is>
      </c>
      <c r="AB6" s="17" t="inlineStr">
        <is>
          <t>Advances</t>
        </is>
      </c>
      <c r="AC6" s="17" t="inlineStr">
        <is>
          <t>Fine</t>
        </is>
      </c>
      <c r="AD6" s="17" t="inlineStr">
        <is>
          <t>Damages / loss</t>
        </is>
      </c>
      <c r="AE6" s="17" t="inlineStr">
        <is>
          <t>Other deductions</t>
        </is>
      </c>
      <c r="AF6" s="17" t="inlineStr">
        <is>
          <t>Total deductions</t>
        </is>
      </c>
      <c r="AG6" s="17" t="inlineStr">
        <is>
          <t>Net payable</t>
        </is>
      </c>
      <c r="AH6" s="17" t="inlineStr">
        <is>
          <t>PF employer</t>
        </is>
      </c>
      <c r="AI6" s="17" t="inlineStr">
        <is>
          <t>ESI employer</t>
        </is>
      </c>
      <c r="AJ6" s="17" t="inlineStr">
        <is>
          <t>Cost to company</t>
        </is>
      </c>
    </row>
    <row r="7">
      <c r="B7" s="11">
        <f>IF('2. Employee Master'!$B7="","",'2. Employee Master'!$B7)</f>
        <v/>
      </c>
      <c r="C7" s="11">
        <f>IF('2. Employee Master'!$B7="","",'2. Employee Master'!$C7)</f>
        <v/>
      </c>
      <c r="D7" s="11">
        <f>IF('2. Employee Master'!$B7="","",'2. Employee Master'!$E7)</f>
        <v/>
      </c>
      <c r="E7" s="11">
        <f>IF('2. Employee Master'!$B7="","",'2. Employee Master'!$F7)</f>
        <v/>
      </c>
      <c r="F7" s="22" t="n">
        <v>26</v>
      </c>
      <c r="G7" s="22" t="n">
        <v>26</v>
      </c>
      <c r="H7" s="23" t="n">
        <v>0</v>
      </c>
      <c r="I7" s="20" t="n">
        <v>0</v>
      </c>
      <c r="J7" s="24">
        <f>IFERROR(IF('2. Employee Master'!$B7="","",ROUND('2. Employee Master'!$P7/$F7*$G7,0)),"")</f>
        <v/>
      </c>
      <c r="K7" s="24">
        <f>IFERROR(IF('2. Employee Master'!$B7="","",ROUND('2. Employee Master'!$Q7/$F7*$G7,0)),"")</f>
        <v/>
      </c>
      <c r="L7" s="24">
        <f>IFERROR(IF('2. Employee Master'!$B7="","",ROUND('2. Employee Master'!$R7/$F7*$G7,0)),"")</f>
        <v/>
      </c>
      <c r="M7" s="24">
        <f>IFERROR(IF('2. Employee Master'!$B7="","",ROUND('2. Employee Master'!$S7/$F7*$G7,0)),"")</f>
        <v/>
      </c>
      <c r="N7" s="24">
        <f>IFERROR(IF('2. Employee Master'!$B7="","",ROUND('2. Employee Master'!$T7/$F7*$G7,0)),"")</f>
        <v/>
      </c>
      <c r="O7" s="24">
        <f>IFERROR(IF('2. Employee Master'!$B7="","",ROUND(('2. Employee Master'!$P7+'2. Employee Master'!$Q7)/'1. Rules &amp; Rates'!$C$18/'1. Rules &amp; Rates'!$C$19*'1. Rules &amp; Rates'!$C$20*$H7,0)),"")</f>
        <v/>
      </c>
      <c r="P7" s="21">
        <f>IF('2. Employee Master'!$B7="","",SUM($J7:$O7))</f>
        <v/>
      </c>
      <c r="Q7" s="24">
        <f>IF('2. Employee Master'!$B7="","",$J7+$K7)</f>
        <v/>
      </c>
      <c r="R7" s="24">
        <f>IF('2. Employee Master'!$B7="","",$P7+$I7)</f>
        <v/>
      </c>
      <c r="S7" s="24">
        <f>IF('2. Employee Master'!$B7="","",ROUND($R7*'1. Rules &amp; Rates'!$C$23,0))</f>
        <v/>
      </c>
      <c r="T7" s="24">
        <f>IF('2. Employee Master'!$B7="","",IF('1. Rules &amp; Rates'!$C$24="Yes",MAX(0,$S7-$Q7),0))</f>
        <v/>
      </c>
      <c r="U7" s="21">
        <f>IF('2. Employee Master'!$B7="","",IF('1. Rules &amp; Rates'!$C$10="Yes",MIN($Q7+$T7,'1. Rules &amp; Rates'!$C$9),$Q7+$T7))</f>
        <v/>
      </c>
      <c r="V7" s="24">
        <f>IF('2. Employee Master'!$B7="","",IF(LEFT(UPPER('2. Employee Master'!$N7),1)="N",0,ROUND($U7*'1. Rules &amp; Rates'!$C$7,0)))</f>
        <v/>
      </c>
      <c r="W7" s="24">
        <f>IF('2. Employee Master'!$B7="","",IF(OR(LEFT(UPPER('2. Employee Master'!$O7),1)="N",$P7&gt;'1. Rules &amp; Rates'!$C$15),0,ROUND($P7*'1. Rules &amp; Rates'!$C$13,0)))</f>
        <v/>
      </c>
      <c r="X7" s="20" t="n">
        <v>200</v>
      </c>
      <c r="Y7" s="20" t="n">
        <v>0</v>
      </c>
      <c r="Z7" s="20" t="n">
        <v>0</v>
      </c>
      <c r="AA7" s="20" t="n">
        <v>0</v>
      </c>
      <c r="AB7" s="20" t="n">
        <v>0</v>
      </c>
      <c r="AC7" s="20" t="n">
        <v>0</v>
      </c>
      <c r="AD7" s="20" t="n">
        <v>0</v>
      </c>
      <c r="AE7" s="20" t="n">
        <v>0</v>
      </c>
      <c r="AF7" s="21">
        <f>IF('2. Employee Master'!$B7="","",$V7+$W7+SUM($X7:$AE7))</f>
        <v/>
      </c>
      <c r="AG7" s="21">
        <f>IF('2. Employee Master'!$B7="","",$P7-$AF7)</f>
        <v/>
      </c>
      <c r="AH7" s="24">
        <f>IF('2. Employee Master'!$B7="","",IF(LEFT(UPPER('2. Employee Master'!$N7),1)="N",0,ROUND($U7*'1. Rules &amp; Rates'!$C$8,0)))</f>
        <v/>
      </c>
      <c r="AI7" s="24">
        <f>IF('2. Employee Master'!$B7="","",IF(OR(LEFT(UPPER('2. Employee Master'!$O7),1)="N",$P7&gt;'1. Rules &amp; Rates'!$C$15),0,ROUND($P7*'1. Rules &amp; Rates'!$C$14,0)))</f>
        <v/>
      </c>
      <c r="AJ7" s="21">
        <f>IF('2. Employee Master'!$B7="","",$P7+$AH7+$AI7)</f>
        <v/>
      </c>
    </row>
    <row r="8">
      <c r="B8" s="11">
        <f>IF('2. Employee Master'!$B8="","",'2. Employee Master'!$B8)</f>
        <v/>
      </c>
      <c r="C8" s="11">
        <f>IF('2. Employee Master'!$B8="","",'2. Employee Master'!$C8)</f>
        <v/>
      </c>
      <c r="D8" s="11">
        <f>IF('2. Employee Master'!$B8="","",'2. Employee Master'!$E8)</f>
        <v/>
      </c>
      <c r="E8" s="11">
        <f>IF('2. Employee Master'!$B8="","",'2. Employee Master'!$F8)</f>
        <v/>
      </c>
      <c r="F8" s="22" t="n">
        <v>26</v>
      </c>
      <c r="G8" s="22" t="n">
        <v>24</v>
      </c>
      <c r="H8" s="23" t="n">
        <v>6</v>
      </c>
      <c r="I8" s="20" t="n">
        <v>0</v>
      </c>
      <c r="J8" s="24">
        <f>IFERROR(IF('2. Employee Master'!$B8="","",ROUND('2. Employee Master'!$P8/$F8*$G8,0)),"")</f>
        <v/>
      </c>
      <c r="K8" s="24">
        <f>IFERROR(IF('2. Employee Master'!$B8="","",ROUND('2. Employee Master'!$Q8/$F8*$G8,0)),"")</f>
        <v/>
      </c>
      <c r="L8" s="24">
        <f>IFERROR(IF('2. Employee Master'!$B8="","",ROUND('2. Employee Master'!$R8/$F8*$G8,0)),"")</f>
        <v/>
      </c>
      <c r="M8" s="24">
        <f>IFERROR(IF('2. Employee Master'!$B8="","",ROUND('2. Employee Master'!$S8/$F8*$G8,0)),"")</f>
        <v/>
      </c>
      <c r="N8" s="24">
        <f>IFERROR(IF('2. Employee Master'!$B8="","",ROUND('2. Employee Master'!$T8/$F8*$G8,0)),"")</f>
        <v/>
      </c>
      <c r="O8" s="24">
        <f>IFERROR(IF('2. Employee Master'!$B8="","",ROUND(('2. Employee Master'!$P8+'2. Employee Master'!$Q8)/'1. Rules &amp; Rates'!$C$18/'1. Rules &amp; Rates'!$C$19*'1. Rules &amp; Rates'!$C$20*$H8,0)),"")</f>
        <v/>
      </c>
      <c r="P8" s="21">
        <f>IF('2. Employee Master'!$B8="","",SUM($J8:$O8))</f>
        <v/>
      </c>
      <c r="Q8" s="24">
        <f>IF('2. Employee Master'!$B8="","",$J8+$K8)</f>
        <v/>
      </c>
      <c r="R8" s="24">
        <f>IF('2. Employee Master'!$B8="","",$P8+$I8)</f>
        <v/>
      </c>
      <c r="S8" s="24">
        <f>IF('2. Employee Master'!$B8="","",ROUND($R8*'1. Rules &amp; Rates'!$C$23,0))</f>
        <v/>
      </c>
      <c r="T8" s="24">
        <f>IF('2. Employee Master'!$B8="","",IF('1. Rules &amp; Rates'!$C$24="Yes",MAX(0,$S8-$Q8),0))</f>
        <v/>
      </c>
      <c r="U8" s="21">
        <f>IF('2. Employee Master'!$B8="","",IF('1. Rules &amp; Rates'!$C$10="Yes",MIN($Q8+$T8,'1. Rules &amp; Rates'!$C$9),$Q8+$T8))</f>
        <v/>
      </c>
      <c r="V8" s="24">
        <f>IF('2. Employee Master'!$B8="","",IF(LEFT(UPPER('2. Employee Master'!$N8),1)="N",0,ROUND($U8*'1. Rules &amp; Rates'!$C$7,0)))</f>
        <v/>
      </c>
      <c r="W8" s="24">
        <f>IF('2. Employee Master'!$B8="","",IF(OR(LEFT(UPPER('2. Employee Master'!$O8),1)="N",$P8&gt;'1. Rules &amp; Rates'!$C$15),0,ROUND($P8*'1. Rules &amp; Rates'!$C$13,0)))</f>
        <v/>
      </c>
      <c r="X8" s="20" t="n">
        <v>175</v>
      </c>
      <c r="Y8" s="20" t="n">
        <v>0</v>
      </c>
      <c r="Z8" s="20" t="n">
        <v>0</v>
      </c>
      <c r="AA8" s="20" t="n">
        <v>0</v>
      </c>
      <c r="AB8" s="20" t="n">
        <v>1000</v>
      </c>
      <c r="AC8" s="20" t="n">
        <v>0</v>
      </c>
      <c r="AD8" s="20" t="n">
        <v>0</v>
      </c>
      <c r="AE8" s="20" t="n">
        <v>0</v>
      </c>
      <c r="AF8" s="21">
        <f>IF('2. Employee Master'!$B8="","",$V8+$W8+SUM($X8:$AE8))</f>
        <v/>
      </c>
      <c r="AG8" s="21">
        <f>IF('2. Employee Master'!$B8="","",$P8-$AF8)</f>
        <v/>
      </c>
      <c r="AH8" s="24">
        <f>IF('2. Employee Master'!$B8="","",IF(LEFT(UPPER('2. Employee Master'!$N8),1)="N",0,ROUND($U8*'1. Rules &amp; Rates'!$C$8,0)))</f>
        <v/>
      </c>
      <c r="AI8" s="24">
        <f>IF('2. Employee Master'!$B8="","",IF(OR(LEFT(UPPER('2. Employee Master'!$O8),1)="N",$P8&gt;'1. Rules &amp; Rates'!$C$15),0,ROUND($P8*'1. Rules &amp; Rates'!$C$14,0)))</f>
        <v/>
      </c>
      <c r="AJ8" s="21">
        <f>IF('2. Employee Master'!$B8="","",$P8+$AH8+$AI8)</f>
        <v/>
      </c>
    </row>
    <row r="9">
      <c r="B9" s="11">
        <f>IF('2. Employee Master'!$B9="","",'2. Employee Master'!$B9)</f>
        <v/>
      </c>
      <c r="C9" s="11">
        <f>IF('2. Employee Master'!$B9="","",'2. Employee Master'!$C9)</f>
        <v/>
      </c>
      <c r="D9" s="11">
        <f>IF('2. Employee Master'!$B9="","",'2. Employee Master'!$E9)</f>
        <v/>
      </c>
      <c r="E9" s="11">
        <f>IF('2. Employee Master'!$B9="","",'2. Employee Master'!$F9)</f>
        <v/>
      </c>
      <c r="F9" s="22" t="n">
        <v>26</v>
      </c>
      <c r="G9" s="22" t="n">
        <v>26</v>
      </c>
      <c r="H9" s="23" t="n">
        <v>0</v>
      </c>
      <c r="I9" s="20" t="n">
        <v>0</v>
      </c>
      <c r="J9" s="24">
        <f>IFERROR(IF('2. Employee Master'!$B9="","",ROUND('2. Employee Master'!$P9/$F9*$G9,0)),"")</f>
        <v/>
      </c>
      <c r="K9" s="24">
        <f>IFERROR(IF('2. Employee Master'!$B9="","",ROUND('2. Employee Master'!$Q9/$F9*$G9,0)),"")</f>
        <v/>
      </c>
      <c r="L9" s="24">
        <f>IFERROR(IF('2. Employee Master'!$B9="","",ROUND('2. Employee Master'!$R9/$F9*$G9,0)),"")</f>
        <v/>
      </c>
      <c r="M9" s="24">
        <f>IFERROR(IF('2. Employee Master'!$B9="","",ROUND('2. Employee Master'!$S9/$F9*$G9,0)),"")</f>
        <v/>
      </c>
      <c r="N9" s="24">
        <f>IFERROR(IF('2. Employee Master'!$B9="","",ROUND('2. Employee Master'!$T9/$F9*$G9,0)),"")</f>
        <v/>
      </c>
      <c r="O9" s="24">
        <f>IFERROR(IF('2. Employee Master'!$B9="","",ROUND(('2. Employee Master'!$P9+'2. Employee Master'!$Q9)/'1. Rules &amp; Rates'!$C$18/'1. Rules &amp; Rates'!$C$19*'1. Rules &amp; Rates'!$C$20*$H9,0)),"")</f>
        <v/>
      </c>
      <c r="P9" s="21">
        <f>IF('2. Employee Master'!$B9="","",SUM($J9:$O9))</f>
        <v/>
      </c>
      <c r="Q9" s="24">
        <f>IF('2. Employee Master'!$B9="","",$J9+$K9)</f>
        <v/>
      </c>
      <c r="R9" s="24">
        <f>IF('2. Employee Master'!$B9="","",$P9+$I9)</f>
        <v/>
      </c>
      <c r="S9" s="24">
        <f>IF('2. Employee Master'!$B9="","",ROUND($R9*'1. Rules &amp; Rates'!$C$23,0))</f>
        <v/>
      </c>
      <c r="T9" s="24">
        <f>IF('2. Employee Master'!$B9="","",IF('1. Rules &amp; Rates'!$C$24="Yes",MAX(0,$S9-$Q9),0))</f>
        <v/>
      </c>
      <c r="U9" s="21">
        <f>IF('2. Employee Master'!$B9="","",IF('1. Rules &amp; Rates'!$C$10="Yes",MIN($Q9+$T9,'1. Rules &amp; Rates'!$C$9),$Q9+$T9))</f>
        <v/>
      </c>
      <c r="V9" s="24">
        <f>IF('2. Employee Master'!$B9="","",IF(LEFT(UPPER('2. Employee Master'!$N9),1)="N",0,ROUND($U9*'1. Rules &amp; Rates'!$C$7,0)))</f>
        <v/>
      </c>
      <c r="W9" s="24">
        <f>IF('2. Employee Master'!$B9="","",IF(OR(LEFT(UPPER('2. Employee Master'!$O9),1)="N",$P9&gt;'1. Rules &amp; Rates'!$C$15),0,ROUND($P9*'1. Rules &amp; Rates'!$C$13,0)))</f>
        <v/>
      </c>
      <c r="X9" s="20" t="n">
        <v>175</v>
      </c>
      <c r="Y9" s="20" t="n">
        <v>0</v>
      </c>
      <c r="Z9" s="20" t="n">
        <v>0</v>
      </c>
      <c r="AA9" s="20" t="n">
        <v>0</v>
      </c>
      <c r="AB9" s="20" t="n">
        <v>0</v>
      </c>
      <c r="AC9" s="20" t="n">
        <v>100</v>
      </c>
      <c r="AD9" s="20" t="n">
        <v>0</v>
      </c>
      <c r="AE9" s="20" t="n">
        <v>0</v>
      </c>
      <c r="AF9" s="21">
        <f>IF('2. Employee Master'!$B9="","",$V9+$W9+SUM($X9:$AE9))</f>
        <v/>
      </c>
      <c r="AG9" s="21">
        <f>IF('2. Employee Master'!$B9="","",$P9-$AF9)</f>
        <v/>
      </c>
      <c r="AH9" s="24">
        <f>IF('2. Employee Master'!$B9="","",IF(LEFT(UPPER('2. Employee Master'!$N9),1)="N",0,ROUND($U9*'1. Rules &amp; Rates'!$C$8,0)))</f>
        <v/>
      </c>
      <c r="AI9" s="24">
        <f>IF('2. Employee Master'!$B9="","",IF(OR(LEFT(UPPER('2. Employee Master'!$O9),1)="N",$P9&gt;'1. Rules &amp; Rates'!$C$15),0,ROUND($P9*'1. Rules &amp; Rates'!$C$14,0)))</f>
        <v/>
      </c>
      <c r="AJ9" s="21">
        <f>IF('2. Employee Master'!$B9="","",$P9+$AH9+$AI9)</f>
        <v/>
      </c>
    </row>
    <row r="10">
      <c r="B10" s="11">
        <f>IF('2. Employee Master'!$B10="","",'2. Employee Master'!$B10)</f>
        <v/>
      </c>
      <c r="C10" s="11">
        <f>IF('2. Employee Master'!$B10="","",'2. Employee Master'!$C10)</f>
        <v/>
      </c>
      <c r="D10" s="11">
        <f>IF('2. Employee Master'!$B10="","",'2. Employee Master'!$E10)</f>
        <v/>
      </c>
      <c r="E10" s="11">
        <f>IF('2. Employee Master'!$B10="","",'2. Employee Master'!$F10)</f>
        <v/>
      </c>
      <c r="F10" s="22" t="n">
        <v>26</v>
      </c>
      <c r="G10" s="22" t="n">
        <v>26</v>
      </c>
      <c r="H10" s="23" t="n">
        <v>0</v>
      </c>
      <c r="I10" s="20" t="n">
        <v>2000</v>
      </c>
      <c r="J10" s="24">
        <f>IFERROR(IF('2. Employee Master'!$B10="","",ROUND('2. Employee Master'!$P10/$F10*$G10,0)),"")</f>
        <v/>
      </c>
      <c r="K10" s="24">
        <f>IFERROR(IF('2. Employee Master'!$B10="","",ROUND('2. Employee Master'!$Q10/$F10*$G10,0)),"")</f>
        <v/>
      </c>
      <c r="L10" s="24">
        <f>IFERROR(IF('2. Employee Master'!$B10="","",ROUND('2. Employee Master'!$R10/$F10*$G10,0)),"")</f>
        <v/>
      </c>
      <c r="M10" s="24">
        <f>IFERROR(IF('2. Employee Master'!$B10="","",ROUND('2. Employee Master'!$S10/$F10*$G10,0)),"")</f>
        <v/>
      </c>
      <c r="N10" s="24">
        <f>IFERROR(IF('2. Employee Master'!$B10="","",ROUND('2. Employee Master'!$T10/$F10*$G10,0)),"")</f>
        <v/>
      </c>
      <c r="O10" s="24">
        <f>IFERROR(IF('2. Employee Master'!$B10="","",ROUND(('2. Employee Master'!$P10+'2. Employee Master'!$Q10)/'1. Rules &amp; Rates'!$C$18/'1. Rules &amp; Rates'!$C$19*'1. Rules &amp; Rates'!$C$20*$H10,0)),"")</f>
        <v/>
      </c>
      <c r="P10" s="21">
        <f>IF('2. Employee Master'!$B10="","",SUM($J10:$O10))</f>
        <v/>
      </c>
      <c r="Q10" s="24">
        <f>IF('2. Employee Master'!$B10="","",$J10+$K10)</f>
        <v/>
      </c>
      <c r="R10" s="24">
        <f>IF('2. Employee Master'!$B10="","",$P10+$I10)</f>
        <v/>
      </c>
      <c r="S10" s="24">
        <f>IF('2. Employee Master'!$B10="","",ROUND($R10*'1. Rules &amp; Rates'!$C$23,0))</f>
        <v/>
      </c>
      <c r="T10" s="24">
        <f>IF('2. Employee Master'!$B10="","",IF('1. Rules &amp; Rates'!$C$24="Yes",MAX(0,$S10-$Q10),0))</f>
        <v/>
      </c>
      <c r="U10" s="21">
        <f>IF('2. Employee Master'!$B10="","",IF('1. Rules &amp; Rates'!$C$10="Yes",MIN($Q10+$T10,'1. Rules &amp; Rates'!$C$9),$Q10+$T10))</f>
        <v/>
      </c>
      <c r="V10" s="24">
        <f>IF('2. Employee Master'!$B10="","",IF(LEFT(UPPER('2. Employee Master'!$N10),1)="N",0,ROUND($U10*'1. Rules &amp; Rates'!$C$7,0)))</f>
        <v/>
      </c>
      <c r="W10" s="24">
        <f>IF('2. Employee Master'!$B10="","",IF(OR(LEFT(UPPER('2. Employee Master'!$O10),1)="N",$P10&gt;'1. Rules &amp; Rates'!$C$15),0,ROUND($P10*'1. Rules &amp; Rates'!$C$13,0)))</f>
        <v/>
      </c>
      <c r="X10" s="20" t="n">
        <v>200</v>
      </c>
      <c r="Y10" s="20" t="n">
        <v>2500</v>
      </c>
      <c r="Z10" s="20" t="n">
        <v>0</v>
      </c>
      <c r="AA10" s="20" t="n">
        <v>0</v>
      </c>
      <c r="AB10" s="20" t="n">
        <v>0</v>
      </c>
      <c r="AC10" s="20" t="n">
        <v>0</v>
      </c>
      <c r="AD10" s="20" t="n">
        <v>0</v>
      </c>
      <c r="AE10" s="20" t="n">
        <v>0</v>
      </c>
      <c r="AF10" s="21">
        <f>IF('2. Employee Master'!$B10="","",$V10+$W10+SUM($X10:$AE10))</f>
        <v/>
      </c>
      <c r="AG10" s="21">
        <f>IF('2. Employee Master'!$B10="","",$P10-$AF10)</f>
        <v/>
      </c>
      <c r="AH10" s="24">
        <f>IF('2. Employee Master'!$B10="","",IF(LEFT(UPPER('2. Employee Master'!$N10),1)="N",0,ROUND($U10*'1. Rules &amp; Rates'!$C$8,0)))</f>
        <v/>
      </c>
      <c r="AI10" s="24">
        <f>IF('2. Employee Master'!$B10="","",IF(OR(LEFT(UPPER('2. Employee Master'!$O10),1)="N",$P10&gt;'1. Rules &amp; Rates'!$C$15),0,ROUND($P10*'1. Rules &amp; Rates'!$C$14,0)))</f>
        <v/>
      </c>
      <c r="AJ10" s="21">
        <f>IF('2. Employee Master'!$B10="","",$P10+$AH10+$AI10)</f>
        <v/>
      </c>
    </row>
    <row r="11">
      <c r="B11" s="11">
        <f>IF('2. Employee Master'!$B11="","",'2. Employee Master'!$B11)</f>
        <v/>
      </c>
      <c r="C11" s="11">
        <f>IF('2. Employee Master'!$B11="","",'2. Employee Master'!$C11)</f>
        <v/>
      </c>
      <c r="D11" s="11">
        <f>IF('2. Employee Master'!$B11="","",'2. Employee Master'!$E11)</f>
        <v/>
      </c>
      <c r="E11" s="11">
        <f>IF('2. Employee Master'!$B11="","",'2. Employee Master'!$F11)</f>
        <v/>
      </c>
      <c r="F11" s="22" t="n">
        <v>26</v>
      </c>
      <c r="G11" s="22" t="n">
        <v>22</v>
      </c>
      <c r="H11" s="23" t="n">
        <v>0</v>
      </c>
      <c r="I11" s="20" t="n">
        <v>0</v>
      </c>
      <c r="J11" s="24">
        <f>IFERROR(IF('2. Employee Master'!$B11="","",ROUND('2. Employee Master'!$P11/$F11*$G11,0)),"")</f>
        <v/>
      </c>
      <c r="K11" s="24">
        <f>IFERROR(IF('2. Employee Master'!$B11="","",ROUND('2. Employee Master'!$Q11/$F11*$G11,0)),"")</f>
        <v/>
      </c>
      <c r="L11" s="24">
        <f>IFERROR(IF('2. Employee Master'!$B11="","",ROUND('2. Employee Master'!$R11/$F11*$G11,0)),"")</f>
        <v/>
      </c>
      <c r="M11" s="24">
        <f>IFERROR(IF('2. Employee Master'!$B11="","",ROUND('2. Employee Master'!$S11/$F11*$G11,0)),"")</f>
        <v/>
      </c>
      <c r="N11" s="24">
        <f>IFERROR(IF('2. Employee Master'!$B11="","",ROUND('2. Employee Master'!$T11/$F11*$G11,0)),"")</f>
        <v/>
      </c>
      <c r="O11" s="24">
        <f>IFERROR(IF('2. Employee Master'!$B11="","",ROUND(('2. Employee Master'!$P11+'2. Employee Master'!$Q11)/'1. Rules &amp; Rates'!$C$18/'1. Rules &amp; Rates'!$C$19*'1. Rules &amp; Rates'!$C$20*$H11,0)),"")</f>
        <v/>
      </c>
      <c r="P11" s="21">
        <f>IF('2. Employee Master'!$B11="","",SUM($J11:$O11))</f>
        <v/>
      </c>
      <c r="Q11" s="24">
        <f>IF('2. Employee Master'!$B11="","",$J11+$K11)</f>
        <v/>
      </c>
      <c r="R11" s="24">
        <f>IF('2. Employee Master'!$B11="","",$P11+$I11)</f>
        <v/>
      </c>
      <c r="S11" s="24">
        <f>IF('2. Employee Master'!$B11="","",ROUND($R11*'1. Rules &amp; Rates'!$C$23,0))</f>
        <v/>
      </c>
      <c r="T11" s="24">
        <f>IF('2. Employee Master'!$B11="","",IF('1. Rules &amp; Rates'!$C$24="Yes",MAX(0,$S11-$Q11),0))</f>
        <v/>
      </c>
      <c r="U11" s="21">
        <f>IF('2. Employee Master'!$B11="","",IF('1. Rules &amp; Rates'!$C$10="Yes",MIN($Q11+$T11,'1. Rules &amp; Rates'!$C$9),$Q11+$T11))</f>
        <v/>
      </c>
      <c r="V11" s="24">
        <f>IF('2. Employee Master'!$B11="","",IF(LEFT(UPPER('2. Employee Master'!$N11),1)="N",0,ROUND($U11*'1. Rules &amp; Rates'!$C$7,0)))</f>
        <v/>
      </c>
      <c r="W11" s="24">
        <f>IF('2. Employee Master'!$B11="","",IF(OR(LEFT(UPPER('2. Employee Master'!$O11),1)="N",$P11&gt;'1. Rules &amp; Rates'!$C$15),0,ROUND($P11*'1. Rules &amp; Rates'!$C$13,0)))</f>
        <v/>
      </c>
      <c r="X11" s="20" t="n">
        <v>175</v>
      </c>
      <c r="Y11" s="20" t="n">
        <v>0</v>
      </c>
      <c r="Z11" s="20" t="n">
        <v>0</v>
      </c>
      <c r="AA11" s="20" t="n">
        <v>0</v>
      </c>
      <c r="AB11" s="20" t="n">
        <v>2000</v>
      </c>
      <c r="AC11" s="20" t="n">
        <v>0</v>
      </c>
      <c r="AD11" s="20" t="n">
        <v>500</v>
      </c>
      <c r="AE11" s="20" t="n">
        <v>0</v>
      </c>
      <c r="AF11" s="21">
        <f>IF('2. Employee Master'!$B11="","",$V11+$W11+SUM($X11:$AE11))</f>
        <v/>
      </c>
      <c r="AG11" s="21">
        <f>IF('2. Employee Master'!$B11="","",$P11-$AF11)</f>
        <v/>
      </c>
      <c r="AH11" s="24">
        <f>IF('2. Employee Master'!$B11="","",IF(LEFT(UPPER('2. Employee Master'!$N11),1)="N",0,ROUND($U11*'1. Rules &amp; Rates'!$C$8,0)))</f>
        <v/>
      </c>
      <c r="AI11" s="24">
        <f>IF('2. Employee Master'!$B11="","",IF(OR(LEFT(UPPER('2. Employee Master'!$O11),1)="N",$P11&gt;'1. Rules &amp; Rates'!$C$15),0,ROUND($P11*'1. Rules &amp; Rates'!$C$14,0)))</f>
        <v/>
      </c>
      <c r="AJ11" s="21">
        <f>IF('2. Employee Master'!$B11="","",$P11+$AH11+$AI11)</f>
        <v/>
      </c>
    </row>
    <row r="12">
      <c r="B12" s="11">
        <f>IF('2. Employee Master'!$B12="","",'2. Employee Master'!$B12)</f>
        <v/>
      </c>
      <c r="C12" s="11">
        <f>IF('2. Employee Master'!$B12="","",'2. Employee Master'!$C12)</f>
        <v/>
      </c>
      <c r="D12" s="11">
        <f>IF('2. Employee Master'!$B12="","",'2. Employee Master'!$E12)</f>
        <v/>
      </c>
      <c r="E12" s="11">
        <f>IF('2. Employee Master'!$B12="","",'2. Employee Master'!$F12)</f>
        <v/>
      </c>
      <c r="F12" s="22" t="n">
        <v>26</v>
      </c>
      <c r="G12" s="22" t="n">
        <v>26</v>
      </c>
      <c r="H12" s="23" t="n">
        <v>0</v>
      </c>
      <c r="I12" s="20" t="n">
        <v>3000</v>
      </c>
      <c r="J12" s="24">
        <f>IFERROR(IF('2. Employee Master'!$B12="","",ROUND('2. Employee Master'!$P12/$F12*$G12,0)),"")</f>
        <v/>
      </c>
      <c r="K12" s="24">
        <f>IFERROR(IF('2. Employee Master'!$B12="","",ROUND('2. Employee Master'!$Q12/$F12*$G12,0)),"")</f>
        <v/>
      </c>
      <c r="L12" s="24">
        <f>IFERROR(IF('2. Employee Master'!$B12="","",ROUND('2. Employee Master'!$R12/$F12*$G12,0)),"")</f>
        <v/>
      </c>
      <c r="M12" s="24">
        <f>IFERROR(IF('2. Employee Master'!$B12="","",ROUND('2. Employee Master'!$S12/$F12*$G12,0)),"")</f>
        <v/>
      </c>
      <c r="N12" s="24">
        <f>IFERROR(IF('2. Employee Master'!$B12="","",ROUND('2. Employee Master'!$T12/$F12*$G12,0)),"")</f>
        <v/>
      </c>
      <c r="O12" s="24">
        <f>IFERROR(IF('2. Employee Master'!$B12="","",ROUND(('2. Employee Master'!$P12+'2. Employee Master'!$Q12)/'1. Rules &amp; Rates'!$C$18/'1. Rules &amp; Rates'!$C$19*'1. Rules &amp; Rates'!$C$20*$H12,0)),"")</f>
        <v/>
      </c>
      <c r="P12" s="21">
        <f>IF('2. Employee Master'!$B12="","",SUM($J12:$O12))</f>
        <v/>
      </c>
      <c r="Q12" s="24">
        <f>IF('2. Employee Master'!$B12="","",$J12+$K12)</f>
        <v/>
      </c>
      <c r="R12" s="24">
        <f>IF('2. Employee Master'!$B12="","",$P12+$I12)</f>
        <v/>
      </c>
      <c r="S12" s="24">
        <f>IF('2. Employee Master'!$B12="","",ROUND($R12*'1. Rules &amp; Rates'!$C$23,0))</f>
        <v/>
      </c>
      <c r="T12" s="24">
        <f>IF('2. Employee Master'!$B12="","",IF('1. Rules &amp; Rates'!$C$24="Yes",MAX(0,$S12-$Q12),0))</f>
        <v/>
      </c>
      <c r="U12" s="21">
        <f>IF('2. Employee Master'!$B12="","",IF('1. Rules &amp; Rates'!$C$10="Yes",MIN($Q12+$T12,'1. Rules &amp; Rates'!$C$9),$Q12+$T12))</f>
        <v/>
      </c>
      <c r="V12" s="24">
        <f>IF('2. Employee Master'!$B12="","",IF(LEFT(UPPER('2. Employee Master'!$N12),1)="N",0,ROUND($U12*'1. Rules &amp; Rates'!$C$7,0)))</f>
        <v/>
      </c>
      <c r="W12" s="24">
        <f>IF('2. Employee Master'!$B12="","",IF(OR(LEFT(UPPER('2. Employee Master'!$O12),1)="N",$P12&gt;'1. Rules &amp; Rates'!$C$15),0,ROUND($P12*'1. Rules &amp; Rates'!$C$13,0)))</f>
        <v/>
      </c>
      <c r="X12" s="20" t="n">
        <v>200</v>
      </c>
      <c r="Y12" s="20" t="n">
        <v>4800</v>
      </c>
      <c r="Z12" s="20" t="n">
        <v>500</v>
      </c>
      <c r="AA12" s="20" t="n">
        <v>0</v>
      </c>
      <c r="AB12" s="20" t="n">
        <v>0</v>
      </c>
      <c r="AC12" s="20" t="n">
        <v>0</v>
      </c>
      <c r="AD12" s="20" t="n">
        <v>0</v>
      </c>
      <c r="AE12" s="20" t="n">
        <v>0</v>
      </c>
      <c r="AF12" s="21">
        <f>IF('2. Employee Master'!$B12="","",$V12+$W12+SUM($X12:$AE12))</f>
        <v/>
      </c>
      <c r="AG12" s="21">
        <f>IF('2. Employee Master'!$B12="","",$P12-$AF12)</f>
        <v/>
      </c>
      <c r="AH12" s="24">
        <f>IF('2. Employee Master'!$B12="","",IF(LEFT(UPPER('2. Employee Master'!$N12),1)="N",0,ROUND($U12*'1. Rules &amp; Rates'!$C$8,0)))</f>
        <v/>
      </c>
      <c r="AI12" s="24">
        <f>IF('2. Employee Master'!$B12="","",IF(OR(LEFT(UPPER('2. Employee Master'!$O12),1)="N",$P12&gt;'1. Rules &amp; Rates'!$C$15),0,ROUND($P12*'1. Rules &amp; Rates'!$C$14,0)))</f>
        <v/>
      </c>
      <c r="AJ12" s="21">
        <f>IF('2. Employee Master'!$B12="","",$P12+$AH12+$AI12)</f>
        <v/>
      </c>
    </row>
    <row r="13">
      <c r="B13" s="11">
        <f>IF('2. Employee Master'!$B13="","",'2. Employee Master'!$B13)</f>
        <v/>
      </c>
      <c r="C13" s="11">
        <f>IF('2. Employee Master'!$B13="","",'2. Employee Master'!$C13)</f>
        <v/>
      </c>
      <c r="D13" s="11">
        <f>IF('2. Employee Master'!$B13="","",'2. Employee Master'!$E13)</f>
        <v/>
      </c>
      <c r="E13" s="11">
        <f>IF('2. Employee Master'!$B13="","",'2. Employee Master'!$F13)</f>
        <v/>
      </c>
      <c r="F13" s="22" t="n">
        <v>26</v>
      </c>
      <c r="G13" s="22" t="n">
        <v>26</v>
      </c>
      <c r="H13" s="23" t="n">
        <v>4</v>
      </c>
      <c r="I13" s="20" t="n">
        <v>0</v>
      </c>
      <c r="J13" s="24">
        <f>IFERROR(IF('2. Employee Master'!$B13="","",ROUND('2. Employee Master'!$P13/$F13*$G13,0)),"")</f>
        <v/>
      </c>
      <c r="K13" s="24">
        <f>IFERROR(IF('2. Employee Master'!$B13="","",ROUND('2. Employee Master'!$Q13/$F13*$G13,0)),"")</f>
        <v/>
      </c>
      <c r="L13" s="24">
        <f>IFERROR(IF('2. Employee Master'!$B13="","",ROUND('2. Employee Master'!$R13/$F13*$G13,0)),"")</f>
        <v/>
      </c>
      <c r="M13" s="24">
        <f>IFERROR(IF('2. Employee Master'!$B13="","",ROUND('2. Employee Master'!$S13/$F13*$G13,0)),"")</f>
        <v/>
      </c>
      <c r="N13" s="24">
        <f>IFERROR(IF('2. Employee Master'!$B13="","",ROUND('2. Employee Master'!$T13/$F13*$G13,0)),"")</f>
        <v/>
      </c>
      <c r="O13" s="24">
        <f>IFERROR(IF('2. Employee Master'!$B13="","",ROUND(('2. Employee Master'!$P13+'2. Employee Master'!$Q13)/'1. Rules &amp; Rates'!$C$18/'1. Rules &amp; Rates'!$C$19*'1. Rules &amp; Rates'!$C$20*$H13,0)),"")</f>
        <v/>
      </c>
      <c r="P13" s="21">
        <f>IF('2. Employee Master'!$B13="","",SUM($J13:$O13))</f>
        <v/>
      </c>
      <c r="Q13" s="24">
        <f>IF('2. Employee Master'!$B13="","",$J13+$K13)</f>
        <v/>
      </c>
      <c r="R13" s="24">
        <f>IF('2. Employee Master'!$B13="","",$P13+$I13)</f>
        <v/>
      </c>
      <c r="S13" s="24">
        <f>IF('2. Employee Master'!$B13="","",ROUND($R13*'1. Rules &amp; Rates'!$C$23,0))</f>
        <v/>
      </c>
      <c r="T13" s="24">
        <f>IF('2. Employee Master'!$B13="","",IF('1. Rules &amp; Rates'!$C$24="Yes",MAX(0,$S13-$Q13),0))</f>
        <v/>
      </c>
      <c r="U13" s="21">
        <f>IF('2. Employee Master'!$B13="","",IF('1. Rules &amp; Rates'!$C$10="Yes",MIN($Q13+$T13,'1. Rules &amp; Rates'!$C$9),$Q13+$T13))</f>
        <v/>
      </c>
      <c r="V13" s="24">
        <f>IF('2. Employee Master'!$B13="","",IF(LEFT(UPPER('2. Employee Master'!$N13),1)="N",0,ROUND($U13*'1. Rules &amp; Rates'!$C$7,0)))</f>
        <v/>
      </c>
      <c r="W13" s="24">
        <f>IF('2. Employee Master'!$B13="","",IF(OR(LEFT(UPPER('2. Employee Master'!$O13),1)="N",$P13&gt;'1. Rules &amp; Rates'!$C$15),0,ROUND($P13*'1. Rules &amp; Rates'!$C$13,0)))</f>
        <v/>
      </c>
      <c r="X13" s="20" t="n">
        <v>175</v>
      </c>
      <c r="Y13" s="20" t="n">
        <v>0</v>
      </c>
      <c r="Z13" s="20" t="n">
        <v>0</v>
      </c>
      <c r="AA13" s="20" t="n">
        <v>100</v>
      </c>
      <c r="AB13" s="20" t="n">
        <v>0</v>
      </c>
      <c r="AC13" s="20" t="n">
        <v>0</v>
      </c>
      <c r="AD13" s="20" t="n">
        <v>0</v>
      </c>
      <c r="AE13" s="20" t="n">
        <v>0</v>
      </c>
      <c r="AF13" s="21">
        <f>IF('2. Employee Master'!$B13="","",$V13+$W13+SUM($X13:$AE13))</f>
        <v/>
      </c>
      <c r="AG13" s="21">
        <f>IF('2. Employee Master'!$B13="","",$P13-$AF13)</f>
        <v/>
      </c>
      <c r="AH13" s="24">
        <f>IF('2. Employee Master'!$B13="","",IF(LEFT(UPPER('2. Employee Master'!$N13),1)="N",0,ROUND($U13*'1. Rules &amp; Rates'!$C$8,0)))</f>
        <v/>
      </c>
      <c r="AI13" s="24">
        <f>IF('2. Employee Master'!$B13="","",IF(OR(LEFT(UPPER('2. Employee Master'!$O13),1)="N",$P13&gt;'1. Rules &amp; Rates'!$C$15),0,ROUND($P13*'1. Rules &amp; Rates'!$C$14,0)))</f>
        <v/>
      </c>
      <c r="AJ13" s="21">
        <f>IF('2. Employee Master'!$B13="","",$P13+$AH13+$AI13)</f>
        <v/>
      </c>
    </row>
    <row r="14">
      <c r="B14" s="11">
        <f>IF('2. Employee Master'!$B14="","",'2. Employee Master'!$B14)</f>
        <v/>
      </c>
      <c r="C14" s="11">
        <f>IF('2. Employee Master'!$B14="","",'2. Employee Master'!$C14)</f>
        <v/>
      </c>
      <c r="D14" s="11">
        <f>IF('2. Employee Master'!$B14="","",'2. Employee Master'!$E14)</f>
        <v/>
      </c>
      <c r="E14" s="11">
        <f>IF('2. Employee Master'!$B14="","",'2. Employee Master'!$F14)</f>
        <v/>
      </c>
      <c r="F14" s="22" t="n">
        <v>26</v>
      </c>
      <c r="G14" s="22" t="n">
        <v>26</v>
      </c>
      <c r="H14" s="23" t="n">
        <v>0</v>
      </c>
      <c r="I14" s="20" t="n">
        <v>0</v>
      </c>
      <c r="J14" s="24">
        <f>IFERROR(IF('2. Employee Master'!$B14="","",ROUND('2. Employee Master'!$P14/$F14*$G14,0)),"")</f>
        <v/>
      </c>
      <c r="K14" s="24">
        <f>IFERROR(IF('2. Employee Master'!$B14="","",ROUND('2. Employee Master'!$Q14/$F14*$G14,0)),"")</f>
        <v/>
      </c>
      <c r="L14" s="24">
        <f>IFERROR(IF('2. Employee Master'!$B14="","",ROUND('2. Employee Master'!$R14/$F14*$G14,0)),"")</f>
        <v/>
      </c>
      <c r="M14" s="24">
        <f>IFERROR(IF('2. Employee Master'!$B14="","",ROUND('2. Employee Master'!$S14/$F14*$G14,0)),"")</f>
        <v/>
      </c>
      <c r="N14" s="24">
        <f>IFERROR(IF('2. Employee Master'!$B14="","",ROUND('2. Employee Master'!$T14/$F14*$G14,0)),"")</f>
        <v/>
      </c>
      <c r="O14" s="24">
        <f>IFERROR(IF('2. Employee Master'!$B14="","",ROUND(('2. Employee Master'!$P14+'2. Employee Master'!$Q14)/'1. Rules &amp; Rates'!$C$18/'1. Rules &amp; Rates'!$C$19*'1. Rules &amp; Rates'!$C$20*$H14,0)),"")</f>
        <v/>
      </c>
      <c r="P14" s="21">
        <f>IF('2. Employee Master'!$B14="","",SUM($J14:$O14))</f>
        <v/>
      </c>
      <c r="Q14" s="24">
        <f>IF('2. Employee Master'!$B14="","",$J14+$K14)</f>
        <v/>
      </c>
      <c r="R14" s="24">
        <f>IF('2. Employee Master'!$B14="","",$P14+$I14)</f>
        <v/>
      </c>
      <c r="S14" s="24">
        <f>IF('2. Employee Master'!$B14="","",ROUND($R14*'1. Rules &amp; Rates'!$C$23,0))</f>
        <v/>
      </c>
      <c r="T14" s="24">
        <f>IF('2. Employee Master'!$B14="","",IF('1. Rules &amp; Rates'!$C$24="Yes",MAX(0,$S14-$Q14),0))</f>
        <v/>
      </c>
      <c r="U14" s="21">
        <f>IF('2. Employee Master'!$B14="","",IF('1. Rules &amp; Rates'!$C$10="Yes",MIN($Q14+$T14,'1. Rules &amp; Rates'!$C$9),$Q14+$T14))</f>
        <v/>
      </c>
      <c r="V14" s="24">
        <f>IF('2. Employee Master'!$B14="","",IF(LEFT(UPPER('2. Employee Master'!$N14),1)="N",0,ROUND($U14*'1. Rules &amp; Rates'!$C$7,0)))</f>
        <v/>
      </c>
      <c r="W14" s="24">
        <f>IF('2. Employee Master'!$B14="","",IF(OR(LEFT(UPPER('2. Employee Master'!$O14),1)="N",$P14&gt;'1. Rules &amp; Rates'!$C$15),0,ROUND($P14*'1. Rules &amp; Rates'!$C$13,0)))</f>
        <v/>
      </c>
      <c r="X14" s="20" t="n">
        <v>200</v>
      </c>
      <c r="Y14" s="20" t="n">
        <v>1200</v>
      </c>
      <c r="Z14" s="20" t="n">
        <v>0</v>
      </c>
      <c r="AA14" s="20" t="n">
        <v>0</v>
      </c>
      <c r="AB14" s="20" t="n">
        <v>0</v>
      </c>
      <c r="AC14" s="20" t="n">
        <v>0</v>
      </c>
      <c r="AD14" s="20" t="n">
        <v>0</v>
      </c>
      <c r="AE14" s="20" t="n">
        <v>0</v>
      </c>
      <c r="AF14" s="21">
        <f>IF('2. Employee Master'!$B14="","",$V14+$W14+SUM($X14:$AE14))</f>
        <v/>
      </c>
      <c r="AG14" s="21">
        <f>IF('2. Employee Master'!$B14="","",$P14-$AF14)</f>
        <v/>
      </c>
      <c r="AH14" s="24">
        <f>IF('2. Employee Master'!$B14="","",IF(LEFT(UPPER('2. Employee Master'!$N14),1)="N",0,ROUND($U14*'1. Rules &amp; Rates'!$C$8,0)))</f>
        <v/>
      </c>
      <c r="AI14" s="24">
        <f>IF('2. Employee Master'!$B14="","",IF(OR(LEFT(UPPER('2. Employee Master'!$O14),1)="N",$P14&gt;'1. Rules &amp; Rates'!$C$15),0,ROUND($P14*'1. Rules &amp; Rates'!$C$14,0)))</f>
        <v/>
      </c>
      <c r="AJ14" s="21">
        <f>IF('2. Employee Master'!$B14="","",$P14+$AH14+$AI14)</f>
        <v/>
      </c>
    </row>
    <row r="15">
      <c r="B15" s="11">
        <f>IF('2. Employee Master'!$B15="","",'2. Employee Master'!$B15)</f>
        <v/>
      </c>
      <c r="C15" s="11">
        <f>IF('2. Employee Master'!$B15="","",'2. Employee Master'!$C15)</f>
        <v/>
      </c>
      <c r="D15" s="11">
        <f>IF('2. Employee Master'!$B15="","",'2. Employee Master'!$E15)</f>
        <v/>
      </c>
      <c r="E15" s="11">
        <f>IF('2. Employee Master'!$B15="","",'2. Employee Master'!$F15)</f>
        <v/>
      </c>
      <c r="F15" s="22" t="n"/>
      <c r="G15" s="22" t="n"/>
      <c r="H15" s="23" t="n"/>
      <c r="I15" s="20" t="n"/>
      <c r="J15" s="24">
        <f>IFERROR(IF('2. Employee Master'!$B15="","",ROUND('2. Employee Master'!$P15/$F15*$G15,0)),"")</f>
        <v/>
      </c>
      <c r="K15" s="24">
        <f>IFERROR(IF('2. Employee Master'!$B15="","",ROUND('2. Employee Master'!$Q15/$F15*$G15,0)),"")</f>
        <v/>
      </c>
      <c r="L15" s="24">
        <f>IFERROR(IF('2. Employee Master'!$B15="","",ROUND('2. Employee Master'!$R15/$F15*$G15,0)),"")</f>
        <v/>
      </c>
      <c r="M15" s="24">
        <f>IFERROR(IF('2. Employee Master'!$B15="","",ROUND('2. Employee Master'!$S15/$F15*$G15,0)),"")</f>
        <v/>
      </c>
      <c r="N15" s="24">
        <f>IFERROR(IF('2. Employee Master'!$B15="","",ROUND('2. Employee Master'!$T15/$F15*$G15,0)),"")</f>
        <v/>
      </c>
      <c r="O15" s="24">
        <f>IFERROR(IF('2. Employee Master'!$B15="","",ROUND(('2. Employee Master'!$P15+'2. Employee Master'!$Q15)/'1. Rules &amp; Rates'!$C$18/'1. Rules &amp; Rates'!$C$19*'1. Rules &amp; Rates'!$C$20*$H15,0)),"")</f>
        <v/>
      </c>
      <c r="P15" s="21">
        <f>IF('2. Employee Master'!$B15="","",SUM($J15:$O15))</f>
        <v/>
      </c>
      <c r="Q15" s="24">
        <f>IF('2. Employee Master'!$B15="","",$J15+$K15)</f>
        <v/>
      </c>
      <c r="R15" s="24">
        <f>IF('2. Employee Master'!$B15="","",$P15+$I15)</f>
        <v/>
      </c>
      <c r="S15" s="24">
        <f>IF('2. Employee Master'!$B15="","",ROUND($R15*'1. Rules &amp; Rates'!$C$23,0))</f>
        <v/>
      </c>
      <c r="T15" s="24">
        <f>IF('2. Employee Master'!$B15="","",IF('1. Rules &amp; Rates'!$C$24="Yes",MAX(0,$S15-$Q15),0))</f>
        <v/>
      </c>
      <c r="U15" s="21">
        <f>IF('2. Employee Master'!$B15="","",IF('1. Rules &amp; Rates'!$C$10="Yes",MIN($Q15+$T15,'1. Rules &amp; Rates'!$C$9),$Q15+$T15))</f>
        <v/>
      </c>
      <c r="V15" s="24">
        <f>IF('2. Employee Master'!$B15="","",IF(LEFT(UPPER('2. Employee Master'!$N15),1)="N",0,ROUND($U15*'1. Rules &amp; Rates'!$C$7,0)))</f>
        <v/>
      </c>
      <c r="W15" s="24">
        <f>IF('2. Employee Master'!$B15="","",IF(OR(LEFT(UPPER('2. Employee Master'!$O15),1)="N",$P15&gt;'1. Rules &amp; Rates'!$C$15),0,ROUND($P15*'1. Rules &amp; Rates'!$C$13,0)))</f>
        <v/>
      </c>
      <c r="X15" s="20" t="n"/>
      <c r="Y15" s="20" t="n"/>
      <c r="Z15" s="20" t="n"/>
      <c r="AA15" s="20" t="n"/>
      <c r="AB15" s="20" t="n"/>
      <c r="AC15" s="20" t="n"/>
      <c r="AD15" s="20" t="n"/>
      <c r="AE15" s="20" t="n"/>
      <c r="AF15" s="21">
        <f>IF('2. Employee Master'!$B15="","",$V15+$W15+SUM($X15:$AE15))</f>
        <v/>
      </c>
      <c r="AG15" s="21">
        <f>IF('2. Employee Master'!$B15="","",$P15-$AF15)</f>
        <v/>
      </c>
      <c r="AH15" s="24">
        <f>IF('2. Employee Master'!$B15="","",IF(LEFT(UPPER('2. Employee Master'!$N15),1)="N",0,ROUND($U15*'1. Rules &amp; Rates'!$C$8,0)))</f>
        <v/>
      </c>
      <c r="AI15" s="24">
        <f>IF('2. Employee Master'!$B15="","",IF(OR(LEFT(UPPER('2. Employee Master'!$O15),1)="N",$P15&gt;'1. Rules &amp; Rates'!$C$15),0,ROUND($P15*'1. Rules &amp; Rates'!$C$14,0)))</f>
        <v/>
      </c>
      <c r="AJ15" s="21">
        <f>IF('2. Employee Master'!$B15="","",$P15+$AH15+$AI15)</f>
        <v/>
      </c>
    </row>
    <row r="16">
      <c r="B16" s="11">
        <f>IF('2. Employee Master'!$B16="","",'2. Employee Master'!$B16)</f>
        <v/>
      </c>
      <c r="C16" s="11">
        <f>IF('2. Employee Master'!$B16="","",'2. Employee Master'!$C16)</f>
        <v/>
      </c>
      <c r="D16" s="11">
        <f>IF('2. Employee Master'!$B16="","",'2. Employee Master'!$E16)</f>
        <v/>
      </c>
      <c r="E16" s="11">
        <f>IF('2. Employee Master'!$B16="","",'2. Employee Master'!$F16)</f>
        <v/>
      </c>
      <c r="F16" s="22" t="n"/>
      <c r="G16" s="22" t="n"/>
      <c r="H16" s="23" t="n"/>
      <c r="I16" s="20" t="n"/>
      <c r="J16" s="24">
        <f>IFERROR(IF('2. Employee Master'!$B16="","",ROUND('2. Employee Master'!$P16/$F16*$G16,0)),"")</f>
        <v/>
      </c>
      <c r="K16" s="24">
        <f>IFERROR(IF('2. Employee Master'!$B16="","",ROUND('2. Employee Master'!$Q16/$F16*$G16,0)),"")</f>
        <v/>
      </c>
      <c r="L16" s="24">
        <f>IFERROR(IF('2. Employee Master'!$B16="","",ROUND('2. Employee Master'!$R16/$F16*$G16,0)),"")</f>
        <v/>
      </c>
      <c r="M16" s="24">
        <f>IFERROR(IF('2. Employee Master'!$B16="","",ROUND('2. Employee Master'!$S16/$F16*$G16,0)),"")</f>
        <v/>
      </c>
      <c r="N16" s="24">
        <f>IFERROR(IF('2. Employee Master'!$B16="","",ROUND('2. Employee Master'!$T16/$F16*$G16,0)),"")</f>
        <v/>
      </c>
      <c r="O16" s="24">
        <f>IFERROR(IF('2. Employee Master'!$B16="","",ROUND(('2. Employee Master'!$P16+'2. Employee Master'!$Q16)/'1. Rules &amp; Rates'!$C$18/'1. Rules &amp; Rates'!$C$19*'1. Rules &amp; Rates'!$C$20*$H16,0)),"")</f>
        <v/>
      </c>
      <c r="P16" s="21">
        <f>IF('2. Employee Master'!$B16="","",SUM($J16:$O16))</f>
        <v/>
      </c>
      <c r="Q16" s="24">
        <f>IF('2. Employee Master'!$B16="","",$J16+$K16)</f>
        <v/>
      </c>
      <c r="R16" s="24">
        <f>IF('2. Employee Master'!$B16="","",$P16+$I16)</f>
        <v/>
      </c>
      <c r="S16" s="24">
        <f>IF('2. Employee Master'!$B16="","",ROUND($R16*'1. Rules &amp; Rates'!$C$23,0))</f>
        <v/>
      </c>
      <c r="T16" s="24">
        <f>IF('2. Employee Master'!$B16="","",IF('1. Rules &amp; Rates'!$C$24="Yes",MAX(0,$S16-$Q16),0))</f>
        <v/>
      </c>
      <c r="U16" s="21">
        <f>IF('2. Employee Master'!$B16="","",IF('1. Rules &amp; Rates'!$C$10="Yes",MIN($Q16+$T16,'1. Rules &amp; Rates'!$C$9),$Q16+$T16))</f>
        <v/>
      </c>
      <c r="V16" s="24">
        <f>IF('2. Employee Master'!$B16="","",IF(LEFT(UPPER('2. Employee Master'!$N16),1)="N",0,ROUND($U16*'1. Rules &amp; Rates'!$C$7,0)))</f>
        <v/>
      </c>
      <c r="W16" s="24">
        <f>IF('2. Employee Master'!$B16="","",IF(OR(LEFT(UPPER('2. Employee Master'!$O16),1)="N",$P16&gt;'1. Rules &amp; Rates'!$C$15),0,ROUND($P16*'1. Rules &amp; Rates'!$C$13,0)))</f>
        <v/>
      </c>
      <c r="X16" s="20" t="n"/>
      <c r="Y16" s="20" t="n"/>
      <c r="Z16" s="20" t="n"/>
      <c r="AA16" s="20" t="n"/>
      <c r="AB16" s="20" t="n"/>
      <c r="AC16" s="20" t="n"/>
      <c r="AD16" s="20" t="n"/>
      <c r="AE16" s="20" t="n"/>
      <c r="AF16" s="21">
        <f>IF('2. Employee Master'!$B16="","",$V16+$W16+SUM($X16:$AE16))</f>
        <v/>
      </c>
      <c r="AG16" s="21">
        <f>IF('2. Employee Master'!$B16="","",$P16-$AF16)</f>
        <v/>
      </c>
      <c r="AH16" s="24">
        <f>IF('2. Employee Master'!$B16="","",IF(LEFT(UPPER('2. Employee Master'!$N16),1)="N",0,ROUND($U16*'1. Rules &amp; Rates'!$C$8,0)))</f>
        <v/>
      </c>
      <c r="AI16" s="24">
        <f>IF('2. Employee Master'!$B16="","",IF(OR(LEFT(UPPER('2. Employee Master'!$O16),1)="N",$P16&gt;'1. Rules &amp; Rates'!$C$15),0,ROUND($P16*'1. Rules &amp; Rates'!$C$14,0)))</f>
        <v/>
      </c>
      <c r="AJ16" s="21">
        <f>IF('2. Employee Master'!$B16="","",$P16+$AH16+$AI16)</f>
        <v/>
      </c>
    </row>
    <row r="17">
      <c r="B17" s="11">
        <f>IF('2. Employee Master'!$B17="","",'2. Employee Master'!$B17)</f>
        <v/>
      </c>
      <c r="C17" s="11">
        <f>IF('2. Employee Master'!$B17="","",'2. Employee Master'!$C17)</f>
        <v/>
      </c>
      <c r="D17" s="11">
        <f>IF('2. Employee Master'!$B17="","",'2. Employee Master'!$E17)</f>
        <v/>
      </c>
      <c r="E17" s="11">
        <f>IF('2. Employee Master'!$B17="","",'2. Employee Master'!$F17)</f>
        <v/>
      </c>
      <c r="F17" s="22" t="n"/>
      <c r="G17" s="22" t="n"/>
      <c r="H17" s="23" t="n"/>
      <c r="I17" s="20" t="n"/>
      <c r="J17" s="24">
        <f>IFERROR(IF('2. Employee Master'!$B17="","",ROUND('2. Employee Master'!$P17/$F17*$G17,0)),"")</f>
        <v/>
      </c>
      <c r="K17" s="24">
        <f>IFERROR(IF('2. Employee Master'!$B17="","",ROUND('2. Employee Master'!$Q17/$F17*$G17,0)),"")</f>
        <v/>
      </c>
      <c r="L17" s="24">
        <f>IFERROR(IF('2. Employee Master'!$B17="","",ROUND('2. Employee Master'!$R17/$F17*$G17,0)),"")</f>
        <v/>
      </c>
      <c r="M17" s="24">
        <f>IFERROR(IF('2. Employee Master'!$B17="","",ROUND('2. Employee Master'!$S17/$F17*$G17,0)),"")</f>
        <v/>
      </c>
      <c r="N17" s="24">
        <f>IFERROR(IF('2. Employee Master'!$B17="","",ROUND('2. Employee Master'!$T17/$F17*$G17,0)),"")</f>
        <v/>
      </c>
      <c r="O17" s="24">
        <f>IFERROR(IF('2. Employee Master'!$B17="","",ROUND(('2. Employee Master'!$P17+'2. Employee Master'!$Q17)/'1. Rules &amp; Rates'!$C$18/'1. Rules &amp; Rates'!$C$19*'1. Rules &amp; Rates'!$C$20*$H17,0)),"")</f>
        <v/>
      </c>
      <c r="P17" s="21">
        <f>IF('2. Employee Master'!$B17="","",SUM($J17:$O17))</f>
        <v/>
      </c>
      <c r="Q17" s="24">
        <f>IF('2. Employee Master'!$B17="","",$J17+$K17)</f>
        <v/>
      </c>
      <c r="R17" s="24">
        <f>IF('2. Employee Master'!$B17="","",$P17+$I17)</f>
        <v/>
      </c>
      <c r="S17" s="24">
        <f>IF('2. Employee Master'!$B17="","",ROUND($R17*'1. Rules &amp; Rates'!$C$23,0))</f>
        <v/>
      </c>
      <c r="T17" s="24">
        <f>IF('2. Employee Master'!$B17="","",IF('1. Rules &amp; Rates'!$C$24="Yes",MAX(0,$S17-$Q17),0))</f>
        <v/>
      </c>
      <c r="U17" s="21">
        <f>IF('2. Employee Master'!$B17="","",IF('1. Rules &amp; Rates'!$C$10="Yes",MIN($Q17+$T17,'1. Rules &amp; Rates'!$C$9),$Q17+$T17))</f>
        <v/>
      </c>
      <c r="V17" s="24">
        <f>IF('2. Employee Master'!$B17="","",IF(LEFT(UPPER('2. Employee Master'!$N17),1)="N",0,ROUND($U17*'1. Rules &amp; Rates'!$C$7,0)))</f>
        <v/>
      </c>
      <c r="W17" s="24">
        <f>IF('2. Employee Master'!$B17="","",IF(OR(LEFT(UPPER('2. Employee Master'!$O17),1)="N",$P17&gt;'1. Rules &amp; Rates'!$C$15),0,ROUND($P17*'1. Rules &amp; Rates'!$C$13,0)))</f>
        <v/>
      </c>
      <c r="X17" s="20" t="n"/>
      <c r="Y17" s="20" t="n"/>
      <c r="Z17" s="20" t="n"/>
      <c r="AA17" s="20" t="n"/>
      <c r="AB17" s="20" t="n"/>
      <c r="AC17" s="20" t="n"/>
      <c r="AD17" s="20" t="n"/>
      <c r="AE17" s="20" t="n"/>
      <c r="AF17" s="21">
        <f>IF('2. Employee Master'!$B17="","",$V17+$W17+SUM($X17:$AE17))</f>
        <v/>
      </c>
      <c r="AG17" s="21">
        <f>IF('2. Employee Master'!$B17="","",$P17-$AF17)</f>
        <v/>
      </c>
      <c r="AH17" s="24">
        <f>IF('2. Employee Master'!$B17="","",IF(LEFT(UPPER('2. Employee Master'!$N17),1)="N",0,ROUND($U17*'1. Rules &amp; Rates'!$C$8,0)))</f>
        <v/>
      </c>
      <c r="AI17" s="24">
        <f>IF('2. Employee Master'!$B17="","",IF(OR(LEFT(UPPER('2. Employee Master'!$O17),1)="N",$P17&gt;'1. Rules &amp; Rates'!$C$15),0,ROUND($P17*'1. Rules &amp; Rates'!$C$14,0)))</f>
        <v/>
      </c>
      <c r="AJ17" s="21">
        <f>IF('2. Employee Master'!$B17="","",$P17+$AH17+$AI17)</f>
        <v/>
      </c>
    </row>
    <row r="18">
      <c r="B18" s="11">
        <f>IF('2. Employee Master'!$B18="","",'2. Employee Master'!$B18)</f>
        <v/>
      </c>
      <c r="C18" s="11">
        <f>IF('2. Employee Master'!$B18="","",'2. Employee Master'!$C18)</f>
        <v/>
      </c>
      <c r="D18" s="11">
        <f>IF('2. Employee Master'!$B18="","",'2. Employee Master'!$E18)</f>
        <v/>
      </c>
      <c r="E18" s="11">
        <f>IF('2. Employee Master'!$B18="","",'2. Employee Master'!$F18)</f>
        <v/>
      </c>
      <c r="F18" s="22" t="n"/>
      <c r="G18" s="22" t="n"/>
      <c r="H18" s="23" t="n"/>
      <c r="I18" s="20" t="n"/>
      <c r="J18" s="24">
        <f>IFERROR(IF('2. Employee Master'!$B18="","",ROUND('2. Employee Master'!$P18/$F18*$G18,0)),"")</f>
        <v/>
      </c>
      <c r="K18" s="24">
        <f>IFERROR(IF('2. Employee Master'!$B18="","",ROUND('2. Employee Master'!$Q18/$F18*$G18,0)),"")</f>
        <v/>
      </c>
      <c r="L18" s="24">
        <f>IFERROR(IF('2. Employee Master'!$B18="","",ROUND('2. Employee Master'!$R18/$F18*$G18,0)),"")</f>
        <v/>
      </c>
      <c r="M18" s="24">
        <f>IFERROR(IF('2. Employee Master'!$B18="","",ROUND('2. Employee Master'!$S18/$F18*$G18,0)),"")</f>
        <v/>
      </c>
      <c r="N18" s="24">
        <f>IFERROR(IF('2. Employee Master'!$B18="","",ROUND('2. Employee Master'!$T18/$F18*$G18,0)),"")</f>
        <v/>
      </c>
      <c r="O18" s="24">
        <f>IFERROR(IF('2. Employee Master'!$B18="","",ROUND(('2. Employee Master'!$P18+'2. Employee Master'!$Q18)/'1. Rules &amp; Rates'!$C$18/'1. Rules &amp; Rates'!$C$19*'1. Rules &amp; Rates'!$C$20*$H18,0)),"")</f>
        <v/>
      </c>
      <c r="P18" s="21">
        <f>IF('2. Employee Master'!$B18="","",SUM($J18:$O18))</f>
        <v/>
      </c>
      <c r="Q18" s="24">
        <f>IF('2. Employee Master'!$B18="","",$J18+$K18)</f>
        <v/>
      </c>
      <c r="R18" s="24">
        <f>IF('2. Employee Master'!$B18="","",$P18+$I18)</f>
        <v/>
      </c>
      <c r="S18" s="24">
        <f>IF('2. Employee Master'!$B18="","",ROUND($R18*'1. Rules &amp; Rates'!$C$23,0))</f>
        <v/>
      </c>
      <c r="T18" s="24">
        <f>IF('2. Employee Master'!$B18="","",IF('1. Rules &amp; Rates'!$C$24="Yes",MAX(0,$S18-$Q18),0))</f>
        <v/>
      </c>
      <c r="U18" s="21">
        <f>IF('2. Employee Master'!$B18="","",IF('1. Rules &amp; Rates'!$C$10="Yes",MIN($Q18+$T18,'1. Rules &amp; Rates'!$C$9),$Q18+$T18))</f>
        <v/>
      </c>
      <c r="V18" s="24">
        <f>IF('2. Employee Master'!$B18="","",IF(LEFT(UPPER('2. Employee Master'!$N18),1)="N",0,ROUND($U18*'1. Rules &amp; Rates'!$C$7,0)))</f>
        <v/>
      </c>
      <c r="W18" s="24">
        <f>IF('2. Employee Master'!$B18="","",IF(OR(LEFT(UPPER('2. Employee Master'!$O18),1)="N",$P18&gt;'1. Rules &amp; Rates'!$C$15),0,ROUND($P18*'1. Rules &amp; Rates'!$C$13,0)))</f>
        <v/>
      </c>
      <c r="X18" s="20" t="n"/>
      <c r="Y18" s="20" t="n"/>
      <c r="Z18" s="20" t="n"/>
      <c r="AA18" s="20" t="n"/>
      <c r="AB18" s="20" t="n"/>
      <c r="AC18" s="20" t="n"/>
      <c r="AD18" s="20" t="n"/>
      <c r="AE18" s="20" t="n"/>
      <c r="AF18" s="21">
        <f>IF('2. Employee Master'!$B18="","",$V18+$W18+SUM($X18:$AE18))</f>
        <v/>
      </c>
      <c r="AG18" s="21">
        <f>IF('2. Employee Master'!$B18="","",$P18-$AF18)</f>
        <v/>
      </c>
      <c r="AH18" s="24">
        <f>IF('2. Employee Master'!$B18="","",IF(LEFT(UPPER('2. Employee Master'!$N18),1)="N",0,ROUND($U18*'1. Rules &amp; Rates'!$C$8,0)))</f>
        <v/>
      </c>
      <c r="AI18" s="24">
        <f>IF('2. Employee Master'!$B18="","",IF(OR(LEFT(UPPER('2. Employee Master'!$O18),1)="N",$P18&gt;'1. Rules &amp; Rates'!$C$15),0,ROUND($P18*'1. Rules &amp; Rates'!$C$14,0)))</f>
        <v/>
      </c>
      <c r="AJ18" s="21">
        <f>IF('2. Employee Master'!$B18="","",$P18+$AH18+$AI18)</f>
        <v/>
      </c>
    </row>
    <row r="19">
      <c r="B19" s="11">
        <f>IF('2. Employee Master'!$B19="","",'2. Employee Master'!$B19)</f>
        <v/>
      </c>
      <c r="C19" s="11">
        <f>IF('2. Employee Master'!$B19="","",'2. Employee Master'!$C19)</f>
        <v/>
      </c>
      <c r="D19" s="11">
        <f>IF('2. Employee Master'!$B19="","",'2. Employee Master'!$E19)</f>
        <v/>
      </c>
      <c r="E19" s="11">
        <f>IF('2. Employee Master'!$B19="","",'2. Employee Master'!$F19)</f>
        <v/>
      </c>
      <c r="F19" s="22" t="n"/>
      <c r="G19" s="22" t="n"/>
      <c r="H19" s="23" t="n"/>
      <c r="I19" s="20" t="n"/>
      <c r="J19" s="24">
        <f>IFERROR(IF('2. Employee Master'!$B19="","",ROUND('2. Employee Master'!$P19/$F19*$G19,0)),"")</f>
        <v/>
      </c>
      <c r="K19" s="24">
        <f>IFERROR(IF('2. Employee Master'!$B19="","",ROUND('2. Employee Master'!$Q19/$F19*$G19,0)),"")</f>
        <v/>
      </c>
      <c r="L19" s="24">
        <f>IFERROR(IF('2. Employee Master'!$B19="","",ROUND('2. Employee Master'!$R19/$F19*$G19,0)),"")</f>
        <v/>
      </c>
      <c r="M19" s="24">
        <f>IFERROR(IF('2. Employee Master'!$B19="","",ROUND('2. Employee Master'!$S19/$F19*$G19,0)),"")</f>
        <v/>
      </c>
      <c r="N19" s="24">
        <f>IFERROR(IF('2. Employee Master'!$B19="","",ROUND('2. Employee Master'!$T19/$F19*$G19,0)),"")</f>
        <v/>
      </c>
      <c r="O19" s="24">
        <f>IFERROR(IF('2. Employee Master'!$B19="","",ROUND(('2. Employee Master'!$P19+'2. Employee Master'!$Q19)/'1. Rules &amp; Rates'!$C$18/'1. Rules &amp; Rates'!$C$19*'1. Rules &amp; Rates'!$C$20*$H19,0)),"")</f>
        <v/>
      </c>
      <c r="P19" s="21">
        <f>IF('2. Employee Master'!$B19="","",SUM($J19:$O19))</f>
        <v/>
      </c>
      <c r="Q19" s="24">
        <f>IF('2. Employee Master'!$B19="","",$J19+$K19)</f>
        <v/>
      </c>
      <c r="R19" s="24">
        <f>IF('2. Employee Master'!$B19="","",$P19+$I19)</f>
        <v/>
      </c>
      <c r="S19" s="24">
        <f>IF('2. Employee Master'!$B19="","",ROUND($R19*'1. Rules &amp; Rates'!$C$23,0))</f>
        <v/>
      </c>
      <c r="T19" s="24">
        <f>IF('2. Employee Master'!$B19="","",IF('1. Rules &amp; Rates'!$C$24="Yes",MAX(0,$S19-$Q19),0))</f>
        <v/>
      </c>
      <c r="U19" s="21">
        <f>IF('2. Employee Master'!$B19="","",IF('1. Rules &amp; Rates'!$C$10="Yes",MIN($Q19+$T19,'1. Rules &amp; Rates'!$C$9),$Q19+$T19))</f>
        <v/>
      </c>
      <c r="V19" s="24">
        <f>IF('2. Employee Master'!$B19="","",IF(LEFT(UPPER('2. Employee Master'!$N19),1)="N",0,ROUND($U19*'1. Rules &amp; Rates'!$C$7,0)))</f>
        <v/>
      </c>
      <c r="W19" s="24">
        <f>IF('2. Employee Master'!$B19="","",IF(OR(LEFT(UPPER('2. Employee Master'!$O19),1)="N",$P19&gt;'1. Rules &amp; Rates'!$C$15),0,ROUND($P19*'1. Rules &amp; Rates'!$C$13,0)))</f>
        <v/>
      </c>
      <c r="X19" s="20" t="n"/>
      <c r="Y19" s="20" t="n"/>
      <c r="Z19" s="20" t="n"/>
      <c r="AA19" s="20" t="n"/>
      <c r="AB19" s="20" t="n"/>
      <c r="AC19" s="20" t="n"/>
      <c r="AD19" s="20" t="n"/>
      <c r="AE19" s="20" t="n"/>
      <c r="AF19" s="21">
        <f>IF('2. Employee Master'!$B19="","",$V19+$W19+SUM($X19:$AE19))</f>
        <v/>
      </c>
      <c r="AG19" s="21">
        <f>IF('2. Employee Master'!$B19="","",$P19-$AF19)</f>
        <v/>
      </c>
      <c r="AH19" s="24">
        <f>IF('2. Employee Master'!$B19="","",IF(LEFT(UPPER('2. Employee Master'!$N19),1)="N",0,ROUND($U19*'1. Rules &amp; Rates'!$C$8,0)))</f>
        <v/>
      </c>
      <c r="AI19" s="24">
        <f>IF('2. Employee Master'!$B19="","",IF(OR(LEFT(UPPER('2. Employee Master'!$O19),1)="N",$P19&gt;'1. Rules &amp; Rates'!$C$15),0,ROUND($P19*'1. Rules &amp; Rates'!$C$14,0)))</f>
        <v/>
      </c>
      <c r="AJ19" s="21">
        <f>IF('2. Employee Master'!$B19="","",$P19+$AH19+$AI19)</f>
        <v/>
      </c>
    </row>
    <row r="20">
      <c r="B20" s="11">
        <f>IF('2. Employee Master'!$B20="","",'2. Employee Master'!$B20)</f>
        <v/>
      </c>
      <c r="C20" s="11">
        <f>IF('2. Employee Master'!$B20="","",'2. Employee Master'!$C20)</f>
        <v/>
      </c>
      <c r="D20" s="11">
        <f>IF('2. Employee Master'!$B20="","",'2. Employee Master'!$E20)</f>
        <v/>
      </c>
      <c r="E20" s="11">
        <f>IF('2. Employee Master'!$B20="","",'2. Employee Master'!$F20)</f>
        <v/>
      </c>
      <c r="F20" s="22" t="n"/>
      <c r="G20" s="22" t="n"/>
      <c r="H20" s="23" t="n"/>
      <c r="I20" s="20" t="n"/>
      <c r="J20" s="24">
        <f>IFERROR(IF('2. Employee Master'!$B20="","",ROUND('2. Employee Master'!$P20/$F20*$G20,0)),"")</f>
        <v/>
      </c>
      <c r="K20" s="24">
        <f>IFERROR(IF('2. Employee Master'!$B20="","",ROUND('2. Employee Master'!$Q20/$F20*$G20,0)),"")</f>
        <v/>
      </c>
      <c r="L20" s="24">
        <f>IFERROR(IF('2. Employee Master'!$B20="","",ROUND('2. Employee Master'!$R20/$F20*$G20,0)),"")</f>
        <v/>
      </c>
      <c r="M20" s="24">
        <f>IFERROR(IF('2. Employee Master'!$B20="","",ROUND('2. Employee Master'!$S20/$F20*$G20,0)),"")</f>
        <v/>
      </c>
      <c r="N20" s="24">
        <f>IFERROR(IF('2. Employee Master'!$B20="","",ROUND('2. Employee Master'!$T20/$F20*$G20,0)),"")</f>
        <v/>
      </c>
      <c r="O20" s="24">
        <f>IFERROR(IF('2. Employee Master'!$B20="","",ROUND(('2. Employee Master'!$P20+'2. Employee Master'!$Q20)/'1. Rules &amp; Rates'!$C$18/'1. Rules &amp; Rates'!$C$19*'1. Rules &amp; Rates'!$C$20*$H20,0)),"")</f>
        <v/>
      </c>
      <c r="P20" s="21">
        <f>IF('2. Employee Master'!$B20="","",SUM($J20:$O20))</f>
        <v/>
      </c>
      <c r="Q20" s="24">
        <f>IF('2. Employee Master'!$B20="","",$J20+$K20)</f>
        <v/>
      </c>
      <c r="R20" s="24">
        <f>IF('2. Employee Master'!$B20="","",$P20+$I20)</f>
        <v/>
      </c>
      <c r="S20" s="24">
        <f>IF('2. Employee Master'!$B20="","",ROUND($R20*'1. Rules &amp; Rates'!$C$23,0))</f>
        <v/>
      </c>
      <c r="T20" s="24">
        <f>IF('2. Employee Master'!$B20="","",IF('1. Rules &amp; Rates'!$C$24="Yes",MAX(0,$S20-$Q20),0))</f>
        <v/>
      </c>
      <c r="U20" s="21">
        <f>IF('2. Employee Master'!$B20="","",IF('1. Rules &amp; Rates'!$C$10="Yes",MIN($Q20+$T20,'1. Rules &amp; Rates'!$C$9),$Q20+$T20))</f>
        <v/>
      </c>
      <c r="V20" s="24">
        <f>IF('2. Employee Master'!$B20="","",IF(LEFT(UPPER('2. Employee Master'!$N20),1)="N",0,ROUND($U20*'1. Rules &amp; Rates'!$C$7,0)))</f>
        <v/>
      </c>
      <c r="W20" s="24">
        <f>IF('2. Employee Master'!$B20="","",IF(OR(LEFT(UPPER('2. Employee Master'!$O20),1)="N",$P20&gt;'1. Rules &amp; Rates'!$C$15),0,ROUND($P20*'1. Rules &amp; Rates'!$C$13,0)))</f>
        <v/>
      </c>
      <c r="X20" s="20" t="n"/>
      <c r="Y20" s="20" t="n"/>
      <c r="Z20" s="20" t="n"/>
      <c r="AA20" s="20" t="n"/>
      <c r="AB20" s="20" t="n"/>
      <c r="AC20" s="20" t="n"/>
      <c r="AD20" s="20" t="n"/>
      <c r="AE20" s="20" t="n"/>
      <c r="AF20" s="21">
        <f>IF('2. Employee Master'!$B20="","",$V20+$W20+SUM($X20:$AE20))</f>
        <v/>
      </c>
      <c r="AG20" s="21">
        <f>IF('2. Employee Master'!$B20="","",$P20-$AF20)</f>
        <v/>
      </c>
      <c r="AH20" s="24">
        <f>IF('2. Employee Master'!$B20="","",IF(LEFT(UPPER('2. Employee Master'!$N20),1)="N",0,ROUND($U20*'1. Rules &amp; Rates'!$C$8,0)))</f>
        <v/>
      </c>
      <c r="AI20" s="24">
        <f>IF('2. Employee Master'!$B20="","",IF(OR(LEFT(UPPER('2. Employee Master'!$O20),1)="N",$P20&gt;'1. Rules &amp; Rates'!$C$15),0,ROUND($P20*'1. Rules &amp; Rates'!$C$14,0)))</f>
        <v/>
      </c>
      <c r="AJ20" s="21">
        <f>IF('2. Employee Master'!$B20="","",$P20+$AH20+$AI20)</f>
        <v/>
      </c>
    </row>
    <row r="21">
      <c r="B21" s="11">
        <f>IF('2. Employee Master'!$B21="","",'2. Employee Master'!$B21)</f>
        <v/>
      </c>
      <c r="C21" s="11">
        <f>IF('2. Employee Master'!$B21="","",'2. Employee Master'!$C21)</f>
        <v/>
      </c>
      <c r="D21" s="11">
        <f>IF('2. Employee Master'!$B21="","",'2. Employee Master'!$E21)</f>
        <v/>
      </c>
      <c r="E21" s="11">
        <f>IF('2. Employee Master'!$B21="","",'2. Employee Master'!$F21)</f>
        <v/>
      </c>
      <c r="F21" s="22" t="n"/>
      <c r="G21" s="22" t="n"/>
      <c r="H21" s="23" t="n"/>
      <c r="I21" s="20" t="n"/>
      <c r="J21" s="24">
        <f>IFERROR(IF('2. Employee Master'!$B21="","",ROUND('2. Employee Master'!$P21/$F21*$G21,0)),"")</f>
        <v/>
      </c>
      <c r="K21" s="24">
        <f>IFERROR(IF('2. Employee Master'!$B21="","",ROUND('2. Employee Master'!$Q21/$F21*$G21,0)),"")</f>
        <v/>
      </c>
      <c r="L21" s="24">
        <f>IFERROR(IF('2. Employee Master'!$B21="","",ROUND('2. Employee Master'!$R21/$F21*$G21,0)),"")</f>
        <v/>
      </c>
      <c r="M21" s="24">
        <f>IFERROR(IF('2. Employee Master'!$B21="","",ROUND('2. Employee Master'!$S21/$F21*$G21,0)),"")</f>
        <v/>
      </c>
      <c r="N21" s="24">
        <f>IFERROR(IF('2. Employee Master'!$B21="","",ROUND('2. Employee Master'!$T21/$F21*$G21,0)),"")</f>
        <v/>
      </c>
      <c r="O21" s="24">
        <f>IFERROR(IF('2. Employee Master'!$B21="","",ROUND(('2. Employee Master'!$P21+'2. Employee Master'!$Q21)/'1. Rules &amp; Rates'!$C$18/'1. Rules &amp; Rates'!$C$19*'1. Rules &amp; Rates'!$C$20*$H21,0)),"")</f>
        <v/>
      </c>
      <c r="P21" s="21">
        <f>IF('2. Employee Master'!$B21="","",SUM($J21:$O21))</f>
        <v/>
      </c>
      <c r="Q21" s="24">
        <f>IF('2. Employee Master'!$B21="","",$J21+$K21)</f>
        <v/>
      </c>
      <c r="R21" s="24">
        <f>IF('2. Employee Master'!$B21="","",$P21+$I21)</f>
        <v/>
      </c>
      <c r="S21" s="24">
        <f>IF('2. Employee Master'!$B21="","",ROUND($R21*'1. Rules &amp; Rates'!$C$23,0))</f>
        <v/>
      </c>
      <c r="T21" s="24">
        <f>IF('2. Employee Master'!$B21="","",IF('1. Rules &amp; Rates'!$C$24="Yes",MAX(0,$S21-$Q21),0))</f>
        <v/>
      </c>
      <c r="U21" s="21">
        <f>IF('2. Employee Master'!$B21="","",IF('1. Rules &amp; Rates'!$C$10="Yes",MIN($Q21+$T21,'1. Rules &amp; Rates'!$C$9),$Q21+$T21))</f>
        <v/>
      </c>
      <c r="V21" s="24">
        <f>IF('2. Employee Master'!$B21="","",IF(LEFT(UPPER('2. Employee Master'!$N21),1)="N",0,ROUND($U21*'1. Rules &amp; Rates'!$C$7,0)))</f>
        <v/>
      </c>
      <c r="W21" s="24">
        <f>IF('2. Employee Master'!$B21="","",IF(OR(LEFT(UPPER('2. Employee Master'!$O21),1)="N",$P21&gt;'1. Rules &amp; Rates'!$C$15),0,ROUND($P21*'1. Rules &amp; Rates'!$C$13,0)))</f>
        <v/>
      </c>
      <c r="X21" s="20" t="n"/>
      <c r="Y21" s="20" t="n"/>
      <c r="Z21" s="20" t="n"/>
      <c r="AA21" s="20" t="n"/>
      <c r="AB21" s="20" t="n"/>
      <c r="AC21" s="20" t="n"/>
      <c r="AD21" s="20" t="n"/>
      <c r="AE21" s="20" t="n"/>
      <c r="AF21" s="21">
        <f>IF('2. Employee Master'!$B21="","",$V21+$W21+SUM($X21:$AE21))</f>
        <v/>
      </c>
      <c r="AG21" s="21">
        <f>IF('2. Employee Master'!$B21="","",$P21-$AF21)</f>
        <v/>
      </c>
      <c r="AH21" s="24">
        <f>IF('2. Employee Master'!$B21="","",IF(LEFT(UPPER('2. Employee Master'!$N21),1)="N",0,ROUND($U21*'1. Rules &amp; Rates'!$C$8,0)))</f>
        <v/>
      </c>
      <c r="AI21" s="24">
        <f>IF('2. Employee Master'!$B21="","",IF(OR(LEFT(UPPER('2. Employee Master'!$O21),1)="N",$P21&gt;'1. Rules &amp; Rates'!$C$15),0,ROUND($P21*'1. Rules &amp; Rates'!$C$14,0)))</f>
        <v/>
      </c>
      <c r="AJ21" s="21">
        <f>IF('2. Employee Master'!$B21="","",$P21+$AH21+$AI21)</f>
        <v/>
      </c>
    </row>
    <row r="22">
      <c r="B22" s="11">
        <f>IF('2. Employee Master'!$B22="","",'2. Employee Master'!$B22)</f>
        <v/>
      </c>
      <c r="C22" s="11">
        <f>IF('2. Employee Master'!$B22="","",'2. Employee Master'!$C22)</f>
        <v/>
      </c>
      <c r="D22" s="11">
        <f>IF('2. Employee Master'!$B22="","",'2. Employee Master'!$E22)</f>
        <v/>
      </c>
      <c r="E22" s="11">
        <f>IF('2. Employee Master'!$B22="","",'2. Employee Master'!$F22)</f>
        <v/>
      </c>
      <c r="F22" s="22" t="n"/>
      <c r="G22" s="22" t="n"/>
      <c r="H22" s="23" t="n"/>
      <c r="I22" s="20" t="n"/>
      <c r="J22" s="24">
        <f>IFERROR(IF('2. Employee Master'!$B22="","",ROUND('2. Employee Master'!$P22/$F22*$G22,0)),"")</f>
        <v/>
      </c>
      <c r="K22" s="24">
        <f>IFERROR(IF('2. Employee Master'!$B22="","",ROUND('2. Employee Master'!$Q22/$F22*$G22,0)),"")</f>
        <v/>
      </c>
      <c r="L22" s="24">
        <f>IFERROR(IF('2. Employee Master'!$B22="","",ROUND('2. Employee Master'!$R22/$F22*$G22,0)),"")</f>
        <v/>
      </c>
      <c r="M22" s="24">
        <f>IFERROR(IF('2. Employee Master'!$B22="","",ROUND('2. Employee Master'!$S22/$F22*$G22,0)),"")</f>
        <v/>
      </c>
      <c r="N22" s="24">
        <f>IFERROR(IF('2. Employee Master'!$B22="","",ROUND('2. Employee Master'!$T22/$F22*$G22,0)),"")</f>
        <v/>
      </c>
      <c r="O22" s="24">
        <f>IFERROR(IF('2. Employee Master'!$B22="","",ROUND(('2. Employee Master'!$P22+'2. Employee Master'!$Q22)/'1. Rules &amp; Rates'!$C$18/'1. Rules &amp; Rates'!$C$19*'1. Rules &amp; Rates'!$C$20*$H22,0)),"")</f>
        <v/>
      </c>
      <c r="P22" s="21">
        <f>IF('2. Employee Master'!$B22="","",SUM($J22:$O22))</f>
        <v/>
      </c>
      <c r="Q22" s="24">
        <f>IF('2. Employee Master'!$B22="","",$J22+$K22)</f>
        <v/>
      </c>
      <c r="R22" s="24">
        <f>IF('2. Employee Master'!$B22="","",$P22+$I22)</f>
        <v/>
      </c>
      <c r="S22" s="24">
        <f>IF('2. Employee Master'!$B22="","",ROUND($R22*'1. Rules &amp; Rates'!$C$23,0))</f>
        <v/>
      </c>
      <c r="T22" s="24">
        <f>IF('2. Employee Master'!$B22="","",IF('1. Rules &amp; Rates'!$C$24="Yes",MAX(0,$S22-$Q22),0))</f>
        <v/>
      </c>
      <c r="U22" s="21">
        <f>IF('2. Employee Master'!$B22="","",IF('1. Rules &amp; Rates'!$C$10="Yes",MIN($Q22+$T22,'1. Rules &amp; Rates'!$C$9),$Q22+$T22))</f>
        <v/>
      </c>
      <c r="V22" s="24">
        <f>IF('2. Employee Master'!$B22="","",IF(LEFT(UPPER('2. Employee Master'!$N22),1)="N",0,ROUND($U22*'1. Rules &amp; Rates'!$C$7,0)))</f>
        <v/>
      </c>
      <c r="W22" s="24">
        <f>IF('2. Employee Master'!$B22="","",IF(OR(LEFT(UPPER('2. Employee Master'!$O22),1)="N",$P22&gt;'1. Rules &amp; Rates'!$C$15),0,ROUND($P22*'1. Rules &amp; Rates'!$C$13,0)))</f>
        <v/>
      </c>
      <c r="X22" s="20" t="n"/>
      <c r="Y22" s="20" t="n"/>
      <c r="Z22" s="20" t="n"/>
      <c r="AA22" s="20" t="n"/>
      <c r="AB22" s="20" t="n"/>
      <c r="AC22" s="20" t="n"/>
      <c r="AD22" s="20" t="n"/>
      <c r="AE22" s="20" t="n"/>
      <c r="AF22" s="21">
        <f>IF('2. Employee Master'!$B22="","",$V22+$W22+SUM($X22:$AE22))</f>
        <v/>
      </c>
      <c r="AG22" s="21">
        <f>IF('2. Employee Master'!$B22="","",$P22-$AF22)</f>
        <v/>
      </c>
      <c r="AH22" s="24">
        <f>IF('2. Employee Master'!$B22="","",IF(LEFT(UPPER('2. Employee Master'!$N22),1)="N",0,ROUND($U22*'1. Rules &amp; Rates'!$C$8,0)))</f>
        <v/>
      </c>
      <c r="AI22" s="24">
        <f>IF('2. Employee Master'!$B22="","",IF(OR(LEFT(UPPER('2. Employee Master'!$O22),1)="N",$P22&gt;'1. Rules &amp; Rates'!$C$15),0,ROUND($P22*'1. Rules &amp; Rates'!$C$14,0)))</f>
        <v/>
      </c>
      <c r="AJ22" s="21">
        <f>IF('2. Employee Master'!$B22="","",$P22+$AH22+$AI22)</f>
        <v/>
      </c>
    </row>
    <row r="23">
      <c r="B23" s="11">
        <f>IF('2. Employee Master'!$B23="","",'2. Employee Master'!$B23)</f>
        <v/>
      </c>
      <c r="C23" s="11">
        <f>IF('2. Employee Master'!$B23="","",'2. Employee Master'!$C23)</f>
        <v/>
      </c>
      <c r="D23" s="11">
        <f>IF('2. Employee Master'!$B23="","",'2. Employee Master'!$E23)</f>
        <v/>
      </c>
      <c r="E23" s="11">
        <f>IF('2. Employee Master'!$B23="","",'2. Employee Master'!$F23)</f>
        <v/>
      </c>
      <c r="F23" s="22" t="n"/>
      <c r="G23" s="22" t="n"/>
      <c r="H23" s="23" t="n"/>
      <c r="I23" s="20" t="n"/>
      <c r="J23" s="24">
        <f>IFERROR(IF('2. Employee Master'!$B23="","",ROUND('2. Employee Master'!$P23/$F23*$G23,0)),"")</f>
        <v/>
      </c>
      <c r="K23" s="24">
        <f>IFERROR(IF('2. Employee Master'!$B23="","",ROUND('2. Employee Master'!$Q23/$F23*$G23,0)),"")</f>
        <v/>
      </c>
      <c r="L23" s="24">
        <f>IFERROR(IF('2. Employee Master'!$B23="","",ROUND('2. Employee Master'!$R23/$F23*$G23,0)),"")</f>
        <v/>
      </c>
      <c r="M23" s="24">
        <f>IFERROR(IF('2. Employee Master'!$B23="","",ROUND('2. Employee Master'!$S23/$F23*$G23,0)),"")</f>
        <v/>
      </c>
      <c r="N23" s="24">
        <f>IFERROR(IF('2. Employee Master'!$B23="","",ROUND('2. Employee Master'!$T23/$F23*$G23,0)),"")</f>
        <v/>
      </c>
      <c r="O23" s="24">
        <f>IFERROR(IF('2. Employee Master'!$B23="","",ROUND(('2. Employee Master'!$P23+'2. Employee Master'!$Q23)/'1. Rules &amp; Rates'!$C$18/'1. Rules &amp; Rates'!$C$19*'1. Rules &amp; Rates'!$C$20*$H23,0)),"")</f>
        <v/>
      </c>
      <c r="P23" s="21">
        <f>IF('2. Employee Master'!$B23="","",SUM($J23:$O23))</f>
        <v/>
      </c>
      <c r="Q23" s="24">
        <f>IF('2. Employee Master'!$B23="","",$J23+$K23)</f>
        <v/>
      </c>
      <c r="R23" s="24">
        <f>IF('2. Employee Master'!$B23="","",$P23+$I23)</f>
        <v/>
      </c>
      <c r="S23" s="24">
        <f>IF('2. Employee Master'!$B23="","",ROUND($R23*'1. Rules &amp; Rates'!$C$23,0))</f>
        <v/>
      </c>
      <c r="T23" s="24">
        <f>IF('2. Employee Master'!$B23="","",IF('1. Rules &amp; Rates'!$C$24="Yes",MAX(0,$S23-$Q23),0))</f>
        <v/>
      </c>
      <c r="U23" s="21">
        <f>IF('2. Employee Master'!$B23="","",IF('1. Rules &amp; Rates'!$C$10="Yes",MIN($Q23+$T23,'1. Rules &amp; Rates'!$C$9),$Q23+$T23))</f>
        <v/>
      </c>
      <c r="V23" s="24">
        <f>IF('2. Employee Master'!$B23="","",IF(LEFT(UPPER('2. Employee Master'!$N23),1)="N",0,ROUND($U23*'1. Rules &amp; Rates'!$C$7,0)))</f>
        <v/>
      </c>
      <c r="W23" s="24">
        <f>IF('2. Employee Master'!$B23="","",IF(OR(LEFT(UPPER('2. Employee Master'!$O23),1)="N",$P23&gt;'1. Rules &amp; Rates'!$C$15),0,ROUND($P23*'1. Rules &amp; Rates'!$C$13,0)))</f>
        <v/>
      </c>
      <c r="X23" s="20" t="n"/>
      <c r="Y23" s="20" t="n"/>
      <c r="Z23" s="20" t="n"/>
      <c r="AA23" s="20" t="n"/>
      <c r="AB23" s="20" t="n"/>
      <c r="AC23" s="20" t="n"/>
      <c r="AD23" s="20" t="n"/>
      <c r="AE23" s="20" t="n"/>
      <c r="AF23" s="21">
        <f>IF('2. Employee Master'!$B23="","",$V23+$W23+SUM($X23:$AE23))</f>
        <v/>
      </c>
      <c r="AG23" s="21">
        <f>IF('2. Employee Master'!$B23="","",$P23-$AF23)</f>
        <v/>
      </c>
      <c r="AH23" s="24">
        <f>IF('2. Employee Master'!$B23="","",IF(LEFT(UPPER('2. Employee Master'!$N23),1)="N",0,ROUND($U23*'1. Rules &amp; Rates'!$C$8,0)))</f>
        <v/>
      </c>
      <c r="AI23" s="24">
        <f>IF('2. Employee Master'!$B23="","",IF(OR(LEFT(UPPER('2. Employee Master'!$O23),1)="N",$P23&gt;'1. Rules &amp; Rates'!$C$15),0,ROUND($P23*'1. Rules &amp; Rates'!$C$14,0)))</f>
        <v/>
      </c>
      <c r="AJ23" s="21">
        <f>IF('2. Employee Master'!$B23="","",$P23+$AH23+$AI23)</f>
        <v/>
      </c>
    </row>
    <row r="24">
      <c r="B24" s="11">
        <f>IF('2. Employee Master'!$B24="","",'2. Employee Master'!$B24)</f>
        <v/>
      </c>
      <c r="C24" s="11">
        <f>IF('2. Employee Master'!$B24="","",'2. Employee Master'!$C24)</f>
        <v/>
      </c>
      <c r="D24" s="11">
        <f>IF('2. Employee Master'!$B24="","",'2. Employee Master'!$E24)</f>
        <v/>
      </c>
      <c r="E24" s="11">
        <f>IF('2. Employee Master'!$B24="","",'2. Employee Master'!$F24)</f>
        <v/>
      </c>
      <c r="F24" s="22" t="n"/>
      <c r="G24" s="22" t="n"/>
      <c r="H24" s="23" t="n"/>
      <c r="I24" s="20" t="n"/>
      <c r="J24" s="24">
        <f>IFERROR(IF('2. Employee Master'!$B24="","",ROUND('2. Employee Master'!$P24/$F24*$G24,0)),"")</f>
        <v/>
      </c>
      <c r="K24" s="24">
        <f>IFERROR(IF('2. Employee Master'!$B24="","",ROUND('2. Employee Master'!$Q24/$F24*$G24,0)),"")</f>
        <v/>
      </c>
      <c r="L24" s="24">
        <f>IFERROR(IF('2. Employee Master'!$B24="","",ROUND('2. Employee Master'!$R24/$F24*$G24,0)),"")</f>
        <v/>
      </c>
      <c r="M24" s="24">
        <f>IFERROR(IF('2. Employee Master'!$B24="","",ROUND('2. Employee Master'!$S24/$F24*$G24,0)),"")</f>
        <v/>
      </c>
      <c r="N24" s="24">
        <f>IFERROR(IF('2. Employee Master'!$B24="","",ROUND('2. Employee Master'!$T24/$F24*$G24,0)),"")</f>
        <v/>
      </c>
      <c r="O24" s="24">
        <f>IFERROR(IF('2. Employee Master'!$B24="","",ROUND(('2. Employee Master'!$P24+'2. Employee Master'!$Q24)/'1. Rules &amp; Rates'!$C$18/'1. Rules &amp; Rates'!$C$19*'1. Rules &amp; Rates'!$C$20*$H24,0)),"")</f>
        <v/>
      </c>
      <c r="P24" s="21">
        <f>IF('2. Employee Master'!$B24="","",SUM($J24:$O24))</f>
        <v/>
      </c>
      <c r="Q24" s="24">
        <f>IF('2. Employee Master'!$B24="","",$J24+$K24)</f>
        <v/>
      </c>
      <c r="R24" s="24">
        <f>IF('2. Employee Master'!$B24="","",$P24+$I24)</f>
        <v/>
      </c>
      <c r="S24" s="24">
        <f>IF('2. Employee Master'!$B24="","",ROUND($R24*'1. Rules &amp; Rates'!$C$23,0))</f>
        <v/>
      </c>
      <c r="T24" s="24">
        <f>IF('2. Employee Master'!$B24="","",IF('1. Rules &amp; Rates'!$C$24="Yes",MAX(0,$S24-$Q24),0))</f>
        <v/>
      </c>
      <c r="U24" s="21">
        <f>IF('2. Employee Master'!$B24="","",IF('1. Rules &amp; Rates'!$C$10="Yes",MIN($Q24+$T24,'1. Rules &amp; Rates'!$C$9),$Q24+$T24))</f>
        <v/>
      </c>
      <c r="V24" s="24">
        <f>IF('2. Employee Master'!$B24="","",IF(LEFT(UPPER('2. Employee Master'!$N24),1)="N",0,ROUND($U24*'1. Rules &amp; Rates'!$C$7,0)))</f>
        <v/>
      </c>
      <c r="W24" s="24">
        <f>IF('2. Employee Master'!$B24="","",IF(OR(LEFT(UPPER('2. Employee Master'!$O24),1)="N",$P24&gt;'1. Rules &amp; Rates'!$C$15),0,ROUND($P24*'1. Rules &amp; Rates'!$C$13,0)))</f>
        <v/>
      </c>
      <c r="X24" s="20" t="n"/>
      <c r="Y24" s="20" t="n"/>
      <c r="Z24" s="20" t="n"/>
      <c r="AA24" s="20" t="n"/>
      <c r="AB24" s="20" t="n"/>
      <c r="AC24" s="20" t="n"/>
      <c r="AD24" s="20" t="n"/>
      <c r="AE24" s="20" t="n"/>
      <c r="AF24" s="21">
        <f>IF('2. Employee Master'!$B24="","",$V24+$W24+SUM($X24:$AE24))</f>
        <v/>
      </c>
      <c r="AG24" s="21">
        <f>IF('2. Employee Master'!$B24="","",$P24-$AF24)</f>
        <v/>
      </c>
      <c r="AH24" s="24">
        <f>IF('2. Employee Master'!$B24="","",IF(LEFT(UPPER('2. Employee Master'!$N24),1)="N",0,ROUND($U24*'1. Rules &amp; Rates'!$C$8,0)))</f>
        <v/>
      </c>
      <c r="AI24" s="24">
        <f>IF('2. Employee Master'!$B24="","",IF(OR(LEFT(UPPER('2. Employee Master'!$O24),1)="N",$P24&gt;'1. Rules &amp; Rates'!$C$15),0,ROUND($P24*'1. Rules &amp; Rates'!$C$14,0)))</f>
        <v/>
      </c>
      <c r="AJ24" s="21">
        <f>IF('2. Employee Master'!$B24="","",$P24+$AH24+$AI24)</f>
        <v/>
      </c>
    </row>
    <row r="25">
      <c r="B25" s="11">
        <f>IF('2. Employee Master'!$B25="","",'2. Employee Master'!$B25)</f>
        <v/>
      </c>
      <c r="C25" s="11">
        <f>IF('2. Employee Master'!$B25="","",'2. Employee Master'!$C25)</f>
        <v/>
      </c>
      <c r="D25" s="11">
        <f>IF('2. Employee Master'!$B25="","",'2. Employee Master'!$E25)</f>
        <v/>
      </c>
      <c r="E25" s="11">
        <f>IF('2. Employee Master'!$B25="","",'2. Employee Master'!$F25)</f>
        <v/>
      </c>
      <c r="F25" s="22" t="n"/>
      <c r="G25" s="22" t="n"/>
      <c r="H25" s="23" t="n"/>
      <c r="I25" s="20" t="n"/>
      <c r="J25" s="24">
        <f>IFERROR(IF('2. Employee Master'!$B25="","",ROUND('2. Employee Master'!$P25/$F25*$G25,0)),"")</f>
        <v/>
      </c>
      <c r="K25" s="24">
        <f>IFERROR(IF('2. Employee Master'!$B25="","",ROUND('2. Employee Master'!$Q25/$F25*$G25,0)),"")</f>
        <v/>
      </c>
      <c r="L25" s="24">
        <f>IFERROR(IF('2. Employee Master'!$B25="","",ROUND('2. Employee Master'!$R25/$F25*$G25,0)),"")</f>
        <v/>
      </c>
      <c r="M25" s="24">
        <f>IFERROR(IF('2. Employee Master'!$B25="","",ROUND('2. Employee Master'!$S25/$F25*$G25,0)),"")</f>
        <v/>
      </c>
      <c r="N25" s="24">
        <f>IFERROR(IF('2. Employee Master'!$B25="","",ROUND('2. Employee Master'!$T25/$F25*$G25,0)),"")</f>
        <v/>
      </c>
      <c r="O25" s="24">
        <f>IFERROR(IF('2. Employee Master'!$B25="","",ROUND(('2. Employee Master'!$P25+'2. Employee Master'!$Q25)/'1. Rules &amp; Rates'!$C$18/'1. Rules &amp; Rates'!$C$19*'1. Rules &amp; Rates'!$C$20*$H25,0)),"")</f>
        <v/>
      </c>
      <c r="P25" s="21">
        <f>IF('2. Employee Master'!$B25="","",SUM($J25:$O25))</f>
        <v/>
      </c>
      <c r="Q25" s="24">
        <f>IF('2. Employee Master'!$B25="","",$J25+$K25)</f>
        <v/>
      </c>
      <c r="R25" s="24">
        <f>IF('2. Employee Master'!$B25="","",$P25+$I25)</f>
        <v/>
      </c>
      <c r="S25" s="24">
        <f>IF('2. Employee Master'!$B25="","",ROUND($R25*'1. Rules &amp; Rates'!$C$23,0))</f>
        <v/>
      </c>
      <c r="T25" s="24">
        <f>IF('2. Employee Master'!$B25="","",IF('1. Rules &amp; Rates'!$C$24="Yes",MAX(0,$S25-$Q25),0))</f>
        <v/>
      </c>
      <c r="U25" s="21">
        <f>IF('2. Employee Master'!$B25="","",IF('1. Rules &amp; Rates'!$C$10="Yes",MIN($Q25+$T25,'1. Rules &amp; Rates'!$C$9),$Q25+$T25))</f>
        <v/>
      </c>
      <c r="V25" s="24">
        <f>IF('2. Employee Master'!$B25="","",IF(LEFT(UPPER('2. Employee Master'!$N25),1)="N",0,ROUND($U25*'1. Rules &amp; Rates'!$C$7,0)))</f>
        <v/>
      </c>
      <c r="W25" s="24">
        <f>IF('2. Employee Master'!$B25="","",IF(OR(LEFT(UPPER('2. Employee Master'!$O25),1)="N",$P25&gt;'1. Rules &amp; Rates'!$C$15),0,ROUND($P25*'1. Rules &amp; Rates'!$C$13,0)))</f>
        <v/>
      </c>
      <c r="X25" s="20" t="n"/>
      <c r="Y25" s="20" t="n"/>
      <c r="Z25" s="20" t="n"/>
      <c r="AA25" s="20" t="n"/>
      <c r="AB25" s="20" t="n"/>
      <c r="AC25" s="20" t="n"/>
      <c r="AD25" s="20" t="n"/>
      <c r="AE25" s="20" t="n"/>
      <c r="AF25" s="21">
        <f>IF('2. Employee Master'!$B25="","",$V25+$W25+SUM($X25:$AE25))</f>
        <v/>
      </c>
      <c r="AG25" s="21">
        <f>IF('2. Employee Master'!$B25="","",$P25-$AF25)</f>
        <v/>
      </c>
      <c r="AH25" s="24">
        <f>IF('2. Employee Master'!$B25="","",IF(LEFT(UPPER('2. Employee Master'!$N25),1)="N",0,ROUND($U25*'1. Rules &amp; Rates'!$C$8,0)))</f>
        <v/>
      </c>
      <c r="AI25" s="24">
        <f>IF('2. Employee Master'!$B25="","",IF(OR(LEFT(UPPER('2. Employee Master'!$O25),1)="N",$P25&gt;'1. Rules &amp; Rates'!$C$15),0,ROUND($P25*'1. Rules &amp; Rates'!$C$14,0)))</f>
        <v/>
      </c>
      <c r="AJ25" s="21">
        <f>IF('2. Employee Master'!$B25="","",$P25+$AH25+$AI25)</f>
        <v/>
      </c>
    </row>
    <row r="26">
      <c r="B26" s="11">
        <f>IF('2. Employee Master'!$B26="","",'2. Employee Master'!$B26)</f>
        <v/>
      </c>
      <c r="C26" s="11">
        <f>IF('2. Employee Master'!$B26="","",'2. Employee Master'!$C26)</f>
        <v/>
      </c>
      <c r="D26" s="11">
        <f>IF('2. Employee Master'!$B26="","",'2. Employee Master'!$E26)</f>
        <v/>
      </c>
      <c r="E26" s="11">
        <f>IF('2. Employee Master'!$B26="","",'2. Employee Master'!$F26)</f>
        <v/>
      </c>
      <c r="F26" s="22" t="n"/>
      <c r="G26" s="22" t="n"/>
      <c r="H26" s="23" t="n"/>
      <c r="I26" s="20" t="n"/>
      <c r="J26" s="24">
        <f>IFERROR(IF('2. Employee Master'!$B26="","",ROUND('2. Employee Master'!$P26/$F26*$G26,0)),"")</f>
        <v/>
      </c>
      <c r="K26" s="24">
        <f>IFERROR(IF('2. Employee Master'!$B26="","",ROUND('2. Employee Master'!$Q26/$F26*$G26,0)),"")</f>
        <v/>
      </c>
      <c r="L26" s="24">
        <f>IFERROR(IF('2. Employee Master'!$B26="","",ROUND('2. Employee Master'!$R26/$F26*$G26,0)),"")</f>
        <v/>
      </c>
      <c r="M26" s="24">
        <f>IFERROR(IF('2. Employee Master'!$B26="","",ROUND('2. Employee Master'!$S26/$F26*$G26,0)),"")</f>
        <v/>
      </c>
      <c r="N26" s="24">
        <f>IFERROR(IF('2. Employee Master'!$B26="","",ROUND('2. Employee Master'!$T26/$F26*$G26,0)),"")</f>
        <v/>
      </c>
      <c r="O26" s="24">
        <f>IFERROR(IF('2. Employee Master'!$B26="","",ROUND(('2. Employee Master'!$P26+'2. Employee Master'!$Q26)/'1. Rules &amp; Rates'!$C$18/'1. Rules &amp; Rates'!$C$19*'1. Rules &amp; Rates'!$C$20*$H26,0)),"")</f>
        <v/>
      </c>
      <c r="P26" s="21">
        <f>IF('2. Employee Master'!$B26="","",SUM($J26:$O26))</f>
        <v/>
      </c>
      <c r="Q26" s="24">
        <f>IF('2. Employee Master'!$B26="","",$J26+$K26)</f>
        <v/>
      </c>
      <c r="R26" s="24">
        <f>IF('2. Employee Master'!$B26="","",$P26+$I26)</f>
        <v/>
      </c>
      <c r="S26" s="24">
        <f>IF('2. Employee Master'!$B26="","",ROUND($R26*'1. Rules &amp; Rates'!$C$23,0))</f>
        <v/>
      </c>
      <c r="T26" s="24">
        <f>IF('2. Employee Master'!$B26="","",IF('1. Rules &amp; Rates'!$C$24="Yes",MAX(0,$S26-$Q26),0))</f>
        <v/>
      </c>
      <c r="U26" s="21">
        <f>IF('2. Employee Master'!$B26="","",IF('1. Rules &amp; Rates'!$C$10="Yes",MIN($Q26+$T26,'1. Rules &amp; Rates'!$C$9),$Q26+$T26))</f>
        <v/>
      </c>
      <c r="V26" s="24">
        <f>IF('2. Employee Master'!$B26="","",IF(LEFT(UPPER('2. Employee Master'!$N26),1)="N",0,ROUND($U26*'1. Rules &amp; Rates'!$C$7,0)))</f>
        <v/>
      </c>
      <c r="W26" s="24">
        <f>IF('2. Employee Master'!$B26="","",IF(OR(LEFT(UPPER('2. Employee Master'!$O26),1)="N",$P26&gt;'1. Rules &amp; Rates'!$C$15),0,ROUND($P26*'1. Rules &amp; Rates'!$C$13,0)))</f>
        <v/>
      </c>
      <c r="X26" s="20" t="n"/>
      <c r="Y26" s="20" t="n"/>
      <c r="Z26" s="20" t="n"/>
      <c r="AA26" s="20" t="n"/>
      <c r="AB26" s="20" t="n"/>
      <c r="AC26" s="20" t="n"/>
      <c r="AD26" s="20" t="n"/>
      <c r="AE26" s="20" t="n"/>
      <c r="AF26" s="21">
        <f>IF('2. Employee Master'!$B26="","",$V26+$W26+SUM($X26:$AE26))</f>
        <v/>
      </c>
      <c r="AG26" s="21">
        <f>IF('2. Employee Master'!$B26="","",$P26-$AF26)</f>
        <v/>
      </c>
      <c r="AH26" s="24">
        <f>IF('2. Employee Master'!$B26="","",IF(LEFT(UPPER('2. Employee Master'!$N26),1)="N",0,ROUND($U26*'1. Rules &amp; Rates'!$C$8,0)))</f>
        <v/>
      </c>
      <c r="AI26" s="24">
        <f>IF('2. Employee Master'!$B26="","",IF(OR(LEFT(UPPER('2. Employee Master'!$O26),1)="N",$P26&gt;'1. Rules &amp; Rates'!$C$15),0,ROUND($P26*'1. Rules &amp; Rates'!$C$14,0)))</f>
        <v/>
      </c>
      <c r="AJ26" s="21">
        <f>IF('2. Employee Master'!$B26="","",$P26+$AH26+$AI26)</f>
        <v/>
      </c>
    </row>
    <row r="27">
      <c r="B27" s="11">
        <f>IF('2. Employee Master'!$B27="","",'2. Employee Master'!$B27)</f>
        <v/>
      </c>
      <c r="C27" s="11">
        <f>IF('2. Employee Master'!$B27="","",'2. Employee Master'!$C27)</f>
        <v/>
      </c>
      <c r="D27" s="11">
        <f>IF('2. Employee Master'!$B27="","",'2. Employee Master'!$E27)</f>
        <v/>
      </c>
      <c r="E27" s="11">
        <f>IF('2. Employee Master'!$B27="","",'2. Employee Master'!$F27)</f>
        <v/>
      </c>
      <c r="F27" s="22" t="n"/>
      <c r="G27" s="22" t="n"/>
      <c r="H27" s="23" t="n"/>
      <c r="I27" s="20" t="n"/>
      <c r="J27" s="24">
        <f>IFERROR(IF('2. Employee Master'!$B27="","",ROUND('2. Employee Master'!$P27/$F27*$G27,0)),"")</f>
        <v/>
      </c>
      <c r="K27" s="24">
        <f>IFERROR(IF('2. Employee Master'!$B27="","",ROUND('2. Employee Master'!$Q27/$F27*$G27,0)),"")</f>
        <v/>
      </c>
      <c r="L27" s="24">
        <f>IFERROR(IF('2. Employee Master'!$B27="","",ROUND('2. Employee Master'!$R27/$F27*$G27,0)),"")</f>
        <v/>
      </c>
      <c r="M27" s="24">
        <f>IFERROR(IF('2. Employee Master'!$B27="","",ROUND('2. Employee Master'!$S27/$F27*$G27,0)),"")</f>
        <v/>
      </c>
      <c r="N27" s="24">
        <f>IFERROR(IF('2. Employee Master'!$B27="","",ROUND('2. Employee Master'!$T27/$F27*$G27,0)),"")</f>
        <v/>
      </c>
      <c r="O27" s="24">
        <f>IFERROR(IF('2. Employee Master'!$B27="","",ROUND(('2. Employee Master'!$P27+'2. Employee Master'!$Q27)/'1. Rules &amp; Rates'!$C$18/'1. Rules &amp; Rates'!$C$19*'1. Rules &amp; Rates'!$C$20*$H27,0)),"")</f>
        <v/>
      </c>
      <c r="P27" s="21">
        <f>IF('2. Employee Master'!$B27="","",SUM($J27:$O27))</f>
        <v/>
      </c>
      <c r="Q27" s="24">
        <f>IF('2. Employee Master'!$B27="","",$J27+$K27)</f>
        <v/>
      </c>
      <c r="R27" s="24">
        <f>IF('2. Employee Master'!$B27="","",$P27+$I27)</f>
        <v/>
      </c>
      <c r="S27" s="24">
        <f>IF('2. Employee Master'!$B27="","",ROUND($R27*'1. Rules &amp; Rates'!$C$23,0))</f>
        <v/>
      </c>
      <c r="T27" s="24">
        <f>IF('2. Employee Master'!$B27="","",IF('1. Rules &amp; Rates'!$C$24="Yes",MAX(0,$S27-$Q27),0))</f>
        <v/>
      </c>
      <c r="U27" s="21">
        <f>IF('2. Employee Master'!$B27="","",IF('1. Rules &amp; Rates'!$C$10="Yes",MIN($Q27+$T27,'1. Rules &amp; Rates'!$C$9),$Q27+$T27))</f>
        <v/>
      </c>
      <c r="V27" s="24">
        <f>IF('2. Employee Master'!$B27="","",IF(LEFT(UPPER('2. Employee Master'!$N27),1)="N",0,ROUND($U27*'1. Rules &amp; Rates'!$C$7,0)))</f>
        <v/>
      </c>
      <c r="W27" s="24">
        <f>IF('2. Employee Master'!$B27="","",IF(OR(LEFT(UPPER('2. Employee Master'!$O27),1)="N",$P27&gt;'1. Rules &amp; Rates'!$C$15),0,ROUND($P27*'1. Rules &amp; Rates'!$C$13,0)))</f>
        <v/>
      </c>
      <c r="X27" s="20" t="n"/>
      <c r="Y27" s="20" t="n"/>
      <c r="Z27" s="20" t="n"/>
      <c r="AA27" s="20" t="n"/>
      <c r="AB27" s="20" t="n"/>
      <c r="AC27" s="20" t="n"/>
      <c r="AD27" s="20" t="n"/>
      <c r="AE27" s="20" t="n"/>
      <c r="AF27" s="21">
        <f>IF('2. Employee Master'!$B27="","",$V27+$W27+SUM($X27:$AE27))</f>
        <v/>
      </c>
      <c r="AG27" s="21">
        <f>IF('2. Employee Master'!$B27="","",$P27-$AF27)</f>
        <v/>
      </c>
      <c r="AH27" s="24">
        <f>IF('2. Employee Master'!$B27="","",IF(LEFT(UPPER('2. Employee Master'!$N27),1)="N",0,ROUND($U27*'1. Rules &amp; Rates'!$C$8,0)))</f>
        <v/>
      </c>
      <c r="AI27" s="24">
        <f>IF('2. Employee Master'!$B27="","",IF(OR(LEFT(UPPER('2. Employee Master'!$O27),1)="N",$P27&gt;'1. Rules &amp; Rates'!$C$15),0,ROUND($P27*'1. Rules &amp; Rates'!$C$14,0)))</f>
        <v/>
      </c>
      <c r="AJ27" s="21">
        <f>IF('2. Employee Master'!$B27="","",$P27+$AH27+$AI27)</f>
        <v/>
      </c>
    </row>
    <row r="28">
      <c r="B28" s="11">
        <f>IF('2. Employee Master'!$B28="","",'2. Employee Master'!$B28)</f>
        <v/>
      </c>
      <c r="C28" s="11">
        <f>IF('2. Employee Master'!$B28="","",'2. Employee Master'!$C28)</f>
        <v/>
      </c>
      <c r="D28" s="11">
        <f>IF('2. Employee Master'!$B28="","",'2. Employee Master'!$E28)</f>
        <v/>
      </c>
      <c r="E28" s="11">
        <f>IF('2. Employee Master'!$B28="","",'2. Employee Master'!$F28)</f>
        <v/>
      </c>
      <c r="F28" s="22" t="n"/>
      <c r="G28" s="22" t="n"/>
      <c r="H28" s="23" t="n"/>
      <c r="I28" s="20" t="n"/>
      <c r="J28" s="24">
        <f>IFERROR(IF('2. Employee Master'!$B28="","",ROUND('2. Employee Master'!$P28/$F28*$G28,0)),"")</f>
        <v/>
      </c>
      <c r="K28" s="24">
        <f>IFERROR(IF('2. Employee Master'!$B28="","",ROUND('2. Employee Master'!$Q28/$F28*$G28,0)),"")</f>
        <v/>
      </c>
      <c r="L28" s="24">
        <f>IFERROR(IF('2. Employee Master'!$B28="","",ROUND('2. Employee Master'!$R28/$F28*$G28,0)),"")</f>
        <v/>
      </c>
      <c r="M28" s="24">
        <f>IFERROR(IF('2. Employee Master'!$B28="","",ROUND('2. Employee Master'!$S28/$F28*$G28,0)),"")</f>
        <v/>
      </c>
      <c r="N28" s="24">
        <f>IFERROR(IF('2. Employee Master'!$B28="","",ROUND('2. Employee Master'!$T28/$F28*$G28,0)),"")</f>
        <v/>
      </c>
      <c r="O28" s="24">
        <f>IFERROR(IF('2. Employee Master'!$B28="","",ROUND(('2. Employee Master'!$P28+'2. Employee Master'!$Q28)/'1. Rules &amp; Rates'!$C$18/'1. Rules &amp; Rates'!$C$19*'1. Rules &amp; Rates'!$C$20*$H28,0)),"")</f>
        <v/>
      </c>
      <c r="P28" s="21">
        <f>IF('2. Employee Master'!$B28="","",SUM($J28:$O28))</f>
        <v/>
      </c>
      <c r="Q28" s="24">
        <f>IF('2. Employee Master'!$B28="","",$J28+$K28)</f>
        <v/>
      </c>
      <c r="R28" s="24">
        <f>IF('2. Employee Master'!$B28="","",$P28+$I28)</f>
        <v/>
      </c>
      <c r="S28" s="24">
        <f>IF('2. Employee Master'!$B28="","",ROUND($R28*'1. Rules &amp; Rates'!$C$23,0))</f>
        <v/>
      </c>
      <c r="T28" s="24">
        <f>IF('2. Employee Master'!$B28="","",IF('1. Rules &amp; Rates'!$C$24="Yes",MAX(0,$S28-$Q28),0))</f>
        <v/>
      </c>
      <c r="U28" s="21">
        <f>IF('2. Employee Master'!$B28="","",IF('1. Rules &amp; Rates'!$C$10="Yes",MIN($Q28+$T28,'1. Rules &amp; Rates'!$C$9),$Q28+$T28))</f>
        <v/>
      </c>
      <c r="V28" s="24">
        <f>IF('2. Employee Master'!$B28="","",IF(LEFT(UPPER('2. Employee Master'!$N28),1)="N",0,ROUND($U28*'1. Rules &amp; Rates'!$C$7,0)))</f>
        <v/>
      </c>
      <c r="W28" s="24">
        <f>IF('2. Employee Master'!$B28="","",IF(OR(LEFT(UPPER('2. Employee Master'!$O28),1)="N",$P28&gt;'1. Rules &amp; Rates'!$C$15),0,ROUND($P28*'1. Rules &amp; Rates'!$C$13,0)))</f>
        <v/>
      </c>
      <c r="X28" s="20" t="n"/>
      <c r="Y28" s="20" t="n"/>
      <c r="Z28" s="20" t="n"/>
      <c r="AA28" s="20" t="n"/>
      <c r="AB28" s="20" t="n"/>
      <c r="AC28" s="20" t="n"/>
      <c r="AD28" s="20" t="n"/>
      <c r="AE28" s="20" t="n"/>
      <c r="AF28" s="21">
        <f>IF('2. Employee Master'!$B28="","",$V28+$W28+SUM($X28:$AE28))</f>
        <v/>
      </c>
      <c r="AG28" s="21">
        <f>IF('2. Employee Master'!$B28="","",$P28-$AF28)</f>
        <v/>
      </c>
      <c r="AH28" s="24">
        <f>IF('2. Employee Master'!$B28="","",IF(LEFT(UPPER('2. Employee Master'!$N28),1)="N",0,ROUND($U28*'1. Rules &amp; Rates'!$C$8,0)))</f>
        <v/>
      </c>
      <c r="AI28" s="24">
        <f>IF('2. Employee Master'!$B28="","",IF(OR(LEFT(UPPER('2. Employee Master'!$O28),1)="N",$P28&gt;'1. Rules &amp; Rates'!$C$15),0,ROUND($P28*'1. Rules &amp; Rates'!$C$14,0)))</f>
        <v/>
      </c>
      <c r="AJ28" s="21">
        <f>IF('2. Employee Master'!$B28="","",$P28+$AH28+$AI28)</f>
        <v/>
      </c>
    </row>
    <row r="29">
      <c r="B29" s="11">
        <f>IF('2. Employee Master'!$B29="","",'2. Employee Master'!$B29)</f>
        <v/>
      </c>
      <c r="C29" s="11">
        <f>IF('2. Employee Master'!$B29="","",'2. Employee Master'!$C29)</f>
        <v/>
      </c>
      <c r="D29" s="11">
        <f>IF('2. Employee Master'!$B29="","",'2. Employee Master'!$E29)</f>
        <v/>
      </c>
      <c r="E29" s="11">
        <f>IF('2. Employee Master'!$B29="","",'2. Employee Master'!$F29)</f>
        <v/>
      </c>
      <c r="F29" s="22" t="n"/>
      <c r="G29" s="22" t="n"/>
      <c r="H29" s="23" t="n"/>
      <c r="I29" s="20" t="n"/>
      <c r="J29" s="24">
        <f>IFERROR(IF('2. Employee Master'!$B29="","",ROUND('2. Employee Master'!$P29/$F29*$G29,0)),"")</f>
        <v/>
      </c>
      <c r="K29" s="24">
        <f>IFERROR(IF('2. Employee Master'!$B29="","",ROUND('2. Employee Master'!$Q29/$F29*$G29,0)),"")</f>
        <v/>
      </c>
      <c r="L29" s="24">
        <f>IFERROR(IF('2. Employee Master'!$B29="","",ROUND('2. Employee Master'!$R29/$F29*$G29,0)),"")</f>
        <v/>
      </c>
      <c r="M29" s="24">
        <f>IFERROR(IF('2. Employee Master'!$B29="","",ROUND('2. Employee Master'!$S29/$F29*$G29,0)),"")</f>
        <v/>
      </c>
      <c r="N29" s="24">
        <f>IFERROR(IF('2. Employee Master'!$B29="","",ROUND('2. Employee Master'!$T29/$F29*$G29,0)),"")</f>
        <v/>
      </c>
      <c r="O29" s="24">
        <f>IFERROR(IF('2. Employee Master'!$B29="","",ROUND(('2. Employee Master'!$P29+'2. Employee Master'!$Q29)/'1. Rules &amp; Rates'!$C$18/'1. Rules &amp; Rates'!$C$19*'1. Rules &amp; Rates'!$C$20*$H29,0)),"")</f>
        <v/>
      </c>
      <c r="P29" s="21">
        <f>IF('2. Employee Master'!$B29="","",SUM($J29:$O29))</f>
        <v/>
      </c>
      <c r="Q29" s="24">
        <f>IF('2. Employee Master'!$B29="","",$J29+$K29)</f>
        <v/>
      </c>
      <c r="R29" s="24">
        <f>IF('2. Employee Master'!$B29="","",$P29+$I29)</f>
        <v/>
      </c>
      <c r="S29" s="24">
        <f>IF('2. Employee Master'!$B29="","",ROUND($R29*'1. Rules &amp; Rates'!$C$23,0))</f>
        <v/>
      </c>
      <c r="T29" s="24">
        <f>IF('2. Employee Master'!$B29="","",IF('1. Rules &amp; Rates'!$C$24="Yes",MAX(0,$S29-$Q29),0))</f>
        <v/>
      </c>
      <c r="U29" s="21">
        <f>IF('2. Employee Master'!$B29="","",IF('1. Rules &amp; Rates'!$C$10="Yes",MIN($Q29+$T29,'1. Rules &amp; Rates'!$C$9),$Q29+$T29))</f>
        <v/>
      </c>
      <c r="V29" s="24">
        <f>IF('2. Employee Master'!$B29="","",IF(LEFT(UPPER('2. Employee Master'!$N29),1)="N",0,ROUND($U29*'1. Rules &amp; Rates'!$C$7,0)))</f>
        <v/>
      </c>
      <c r="W29" s="24">
        <f>IF('2. Employee Master'!$B29="","",IF(OR(LEFT(UPPER('2. Employee Master'!$O29),1)="N",$P29&gt;'1. Rules &amp; Rates'!$C$15),0,ROUND($P29*'1. Rules &amp; Rates'!$C$13,0)))</f>
        <v/>
      </c>
      <c r="X29" s="20" t="n"/>
      <c r="Y29" s="20" t="n"/>
      <c r="Z29" s="20" t="n"/>
      <c r="AA29" s="20" t="n"/>
      <c r="AB29" s="20" t="n"/>
      <c r="AC29" s="20" t="n"/>
      <c r="AD29" s="20" t="n"/>
      <c r="AE29" s="20" t="n"/>
      <c r="AF29" s="21">
        <f>IF('2. Employee Master'!$B29="","",$V29+$W29+SUM($X29:$AE29))</f>
        <v/>
      </c>
      <c r="AG29" s="21">
        <f>IF('2. Employee Master'!$B29="","",$P29-$AF29)</f>
        <v/>
      </c>
      <c r="AH29" s="24">
        <f>IF('2. Employee Master'!$B29="","",IF(LEFT(UPPER('2. Employee Master'!$N29),1)="N",0,ROUND($U29*'1. Rules &amp; Rates'!$C$8,0)))</f>
        <v/>
      </c>
      <c r="AI29" s="24">
        <f>IF('2. Employee Master'!$B29="","",IF(OR(LEFT(UPPER('2. Employee Master'!$O29),1)="N",$P29&gt;'1. Rules &amp; Rates'!$C$15),0,ROUND($P29*'1. Rules &amp; Rates'!$C$14,0)))</f>
        <v/>
      </c>
      <c r="AJ29" s="21">
        <f>IF('2. Employee Master'!$B29="","",$P29+$AH29+$AI29)</f>
        <v/>
      </c>
    </row>
    <row r="30">
      <c r="B30" s="11">
        <f>IF('2. Employee Master'!$B30="","",'2. Employee Master'!$B30)</f>
        <v/>
      </c>
      <c r="C30" s="11">
        <f>IF('2. Employee Master'!$B30="","",'2. Employee Master'!$C30)</f>
        <v/>
      </c>
      <c r="D30" s="11">
        <f>IF('2. Employee Master'!$B30="","",'2. Employee Master'!$E30)</f>
        <v/>
      </c>
      <c r="E30" s="11">
        <f>IF('2. Employee Master'!$B30="","",'2. Employee Master'!$F30)</f>
        <v/>
      </c>
      <c r="F30" s="22" t="n"/>
      <c r="G30" s="22" t="n"/>
      <c r="H30" s="23" t="n"/>
      <c r="I30" s="20" t="n"/>
      <c r="J30" s="24">
        <f>IFERROR(IF('2. Employee Master'!$B30="","",ROUND('2. Employee Master'!$P30/$F30*$G30,0)),"")</f>
        <v/>
      </c>
      <c r="K30" s="24">
        <f>IFERROR(IF('2. Employee Master'!$B30="","",ROUND('2. Employee Master'!$Q30/$F30*$G30,0)),"")</f>
        <v/>
      </c>
      <c r="L30" s="24">
        <f>IFERROR(IF('2. Employee Master'!$B30="","",ROUND('2. Employee Master'!$R30/$F30*$G30,0)),"")</f>
        <v/>
      </c>
      <c r="M30" s="24">
        <f>IFERROR(IF('2. Employee Master'!$B30="","",ROUND('2. Employee Master'!$S30/$F30*$G30,0)),"")</f>
        <v/>
      </c>
      <c r="N30" s="24">
        <f>IFERROR(IF('2. Employee Master'!$B30="","",ROUND('2. Employee Master'!$T30/$F30*$G30,0)),"")</f>
        <v/>
      </c>
      <c r="O30" s="24">
        <f>IFERROR(IF('2. Employee Master'!$B30="","",ROUND(('2. Employee Master'!$P30+'2. Employee Master'!$Q30)/'1. Rules &amp; Rates'!$C$18/'1. Rules &amp; Rates'!$C$19*'1. Rules &amp; Rates'!$C$20*$H30,0)),"")</f>
        <v/>
      </c>
      <c r="P30" s="21">
        <f>IF('2. Employee Master'!$B30="","",SUM($J30:$O30))</f>
        <v/>
      </c>
      <c r="Q30" s="24">
        <f>IF('2. Employee Master'!$B30="","",$J30+$K30)</f>
        <v/>
      </c>
      <c r="R30" s="24">
        <f>IF('2. Employee Master'!$B30="","",$P30+$I30)</f>
        <v/>
      </c>
      <c r="S30" s="24">
        <f>IF('2. Employee Master'!$B30="","",ROUND($R30*'1. Rules &amp; Rates'!$C$23,0))</f>
        <v/>
      </c>
      <c r="T30" s="24">
        <f>IF('2. Employee Master'!$B30="","",IF('1. Rules &amp; Rates'!$C$24="Yes",MAX(0,$S30-$Q30),0))</f>
        <v/>
      </c>
      <c r="U30" s="21">
        <f>IF('2. Employee Master'!$B30="","",IF('1. Rules &amp; Rates'!$C$10="Yes",MIN($Q30+$T30,'1. Rules &amp; Rates'!$C$9),$Q30+$T30))</f>
        <v/>
      </c>
      <c r="V30" s="24">
        <f>IF('2. Employee Master'!$B30="","",IF(LEFT(UPPER('2. Employee Master'!$N30),1)="N",0,ROUND($U30*'1. Rules &amp; Rates'!$C$7,0)))</f>
        <v/>
      </c>
      <c r="W30" s="24">
        <f>IF('2. Employee Master'!$B30="","",IF(OR(LEFT(UPPER('2. Employee Master'!$O30),1)="N",$P30&gt;'1. Rules &amp; Rates'!$C$15),0,ROUND($P30*'1. Rules &amp; Rates'!$C$13,0)))</f>
        <v/>
      </c>
      <c r="X30" s="20" t="n"/>
      <c r="Y30" s="20" t="n"/>
      <c r="Z30" s="20" t="n"/>
      <c r="AA30" s="20" t="n"/>
      <c r="AB30" s="20" t="n"/>
      <c r="AC30" s="20" t="n"/>
      <c r="AD30" s="20" t="n"/>
      <c r="AE30" s="20" t="n"/>
      <c r="AF30" s="21">
        <f>IF('2. Employee Master'!$B30="","",$V30+$W30+SUM($X30:$AE30))</f>
        <v/>
      </c>
      <c r="AG30" s="21">
        <f>IF('2. Employee Master'!$B30="","",$P30-$AF30)</f>
        <v/>
      </c>
      <c r="AH30" s="24">
        <f>IF('2. Employee Master'!$B30="","",IF(LEFT(UPPER('2. Employee Master'!$N30),1)="N",0,ROUND($U30*'1. Rules &amp; Rates'!$C$8,0)))</f>
        <v/>
      </c>
      <c r="AI30" s="24">
        <f>IF('2. Employee Master'!$B30="","",IF(OR(LEFT(UPPER('2. Employee Master'!$O30),1)="N",$P30&gt;'1. Rules &amp; Rates'!$C$15),0,ROUND($P30*'1. Rules &amp; Rates'!$C$14,0)))</f>
        <v/>
      </c>
      <c r="AJ30" s="21">
        <f>IF('2. Employee Master'!$B30="","",$P30+$AH30+$AI30)</f>
        <v/>
      </c>
    </row>
    <row r="31">
      <c r="B31" s="11">
        <f>IF('2. Employee Master'!$B31="","",'2. Employee Master'!$B31)</f>
        <v/>
      </c>
      <c r="C31" s="11">
        <f>IF('2. Employee Master'!$B31="","",'2. Employee Master'!$C31)</f>
        <v/>
      </c>
      <c r="D31" s="11">
        <f>IF('2. Employee Master'!$B31="","",'2. Employee Master'!$E31)</f>
        <v/>
      </c>
      <c r="E31" s="11">
        <f>IF('2. Employee Master'!$B31="","",'2. Employee Master'!$F31)</f>
        <v/>
      </c>
      <c r="F31" s="22" t="n"/>
      <c r="G31" s="22" t="n"/>
      <c r="H31" s="23" t="n"/>
      <c r="I31" s="20" t="n"/>
      <c r="J31" s="24">
        <f>IFERROR(IF('2. Employee Master'!$B31="","",ROUND('2. Employee Master'!$P31/$F31*$G31,0)),"")</f>
        <v/>
      </c>
      <c r="K31" s="24">
        <f>IFERROR(IF('2. Employee Master'!$B31="","",ROUND('2. Employee Master'!$Q31/$F31*$G31,0)),"")</f>
        <v/>
      </c>
      <c r="L31" s="24">
        <f>IFERROR(IF('2. Employee Master'!$B31="","",ROUND('2. Employee Master'!$R31/$F31*$G31,0)),"")</f>
        <v/>
      </c>
      <c r="M31" s="24">
        <f>IFERROR(IF('2. Employee Master'!$B31="","",ROUND('2. Employee Master'!$S31/$F31*$G31,0)),"")</f>
        <v/>
      </c>
      <c r="N31" s="24">
        <f>IFERROR(IF('2. Employee Master'!$B31="","",ROUND('2. Employee Master'!$T31/$F31*$G31,0)),"")</f>
        <v/>
      </c>
      <c r="O31" s="24">
        <f>IFERROR(IF('2. Employee Master'!$B31="","",ROUND(('2. Employee Master'!$P31+'2. Employee Master'!$Q31)/'1. Rules &amp; Rates'!$C$18/'1. Rules &amp; Rates'!$C$19*'1. Rules &amp; Rates'!$C$20*$H31,0)),"")</f>
        <v/>
      </c>
      <c r="P31" s="21">
        <f>IF('2. Employee Master'!$B31="","",SUM($J31:$O31))</f>
        <v/>
      </c>
      <c r="Q31" s="24">
        <f>IF('2. Employee Master'!$B31="","",$J31+$K31)</f>
        <v/>
      </c>
      <c r="R31" s="24">
        <f>IF('2. Employee Master'!$B31="","",$P31+$I31)</f>
        <v/>
      </c>
      <c r="S31" s="24">
        <f>IF('2. Employee Master'!$B31="","",ROUND($R31*'1. Rules &amp; Rates'!$C$23,0))</f>
        <v/>
      </c>
      <c r="T31" s="24">
        <f>IF('2. Employee Master'!$B31="","",IF('1. Rules &amp; Rates'!$C$24="Yes",MAX(0,$S31-$Q31),0))</f>
        <v/>
      </c>
      <c r="U31" s="21">
        <f>IF('2. Employee Master'!$B31="","",IF('1. Rules &amp; Rates'!$C$10="Yes",MIN($Q31+$T31,'1. Rules &amp; Rates'!$C$9),$Q31+$T31))</f>
        <v/>
      </c>
      <c r="V31" s="24">
        <f>IF('2. Employee Master'!$B31="","",IF(LEFT(UPPER('2. Employee Master'!$N31),1)="N",0,ROUND($U31*'1. Rules &amp; Rates'!$C$7,0)))</f>
        <v/>
      </c>
      <c r="W31" s="24">
        <f>IF('2. Employee Master'!$B31="","",IF(OR(LEFT(UPPER('2. Employee Master'!$O31),1)="N",$P31&gt;'1. Rules &amp; Rates'!$C$15),0,ROUND($P31*'1. Rules &amp; Rates'!$C$13,0)))</f>
        <v/>
      </c>
      <c r="X31" s="20" t="n"/>
      <c r="Y31" s="20" t="n"/>
      <c r="Z31" s="20" t="n"/>
      <c r="AA31" s="20" t="n"/>
      <c r="AB31" s="20" t="n"/>
      <c r="AC31" s="20" t="n"/>
      <c r="AD31" s="20" t="n"/>
      <c r="AE31" s="20" t="n"/>
      <c r="AF31" s="21">
        <f>IF('2. Employee Master'!$B31="","",$V31+$W31+SUM($X31:$AE31))</f>
        <v/>
      </c>
      <c r="AG31" s="21">
        <f>IF('2. Employee Master'!$B31="","",$P31-$AF31)</f>
        <v/>
      </c>
      <c r="AH31" s="24">
        <f>IF('2. Employee Master'!$B31="","",IF(LEFT(UPPER('2. Employee Master'!$N31),1)="N",0,ROUND($U31*'1. Rules &amp; Rates'!$C$8,0)))</f>
        <v/>
      </c>
      <c r="AI31" s="24">
        <f>IF('2. Employee Master'!$B31="","",IF(OR(LEFT(UPPER('2. Employee Master'!$O31),1)="N",$P31&gt;'1. Rules &amp; Rates'!$C$15),0,ROUND($P31*'1. Rules &amp; Rates'!$C$14,0)))</f>
        <v/>
      </c>
      <c r="AJ31" s="21">
        <f>IF('2. Employee Master'!$B31="","",$P31+$AH31+$AI31)</f>
        <v/>
      </c>
    </row>
    <row r="32">
      <c r="B32" s="11">
        <f>IF('2. Employee Master'!$B32="","",'2. Employee Master'!$B32)</f>
        <v/>
      </c>
      <c r="C32" s="11">
        <f>IF('2. Employee Master'!$B32="","",'2. Employee Master'!$C32)</f>
        <v/>
      </c>
      <c r="D32" s="11">
        <f>IF('2. Employee Master'!$B32="","",'2. Employee Master'!$E32)</f>
        <v/>
      </c>
      <c r="E32" s="11">
        <f>IF('2. Employee Master'!$B32="","",'2. Employee Master'!$F32)</f>
        <v/>
      </c>
      <c r="F32" s="22" t="n"/>
      <c r="G32" s="22" t="n"/>
      <c r="H32" s="23" t="n"/>
      <c r="I32" s="20" t="n"/>
      <c r="J32" s="24">
        <f>IFERROR(IF('2. Employee Master'!$B32="","",ROUND('2. Employee Master'!$P32/$F32*$G32,0)),"")</f>
        <v/>
      </c>
      <c r="K32" s="24">
        <f>IFERROR(IF('2. Employee Master'!$B32="","",ROUND('2. Employee Master'!$Q32/$F32*$G32,0)),"")</f>
        <v/>
      </c>
      <c r="L32" s="24">
        <f>IFERROR(IF('2. Employee Master'!$B32="","",ROUND('2. Employee Master'!$R32/$F32*$G32,0)),"")</f>
        <v/>
      </c>
      <c r="M32" s="24">
        <f>IFERROR(IF('2. Employee Master'!$B32="","",ROUND('2. Employee Master'!$S32/$F32*$G32,0)),"")</f>
        <v/>
      </c>
      <c r="N32" s="24">
        <f>IFERROR(IF('2. Employee Master'!$B32="","",ROUND('2. Employee Master'!$T32/$F32*$G32,0)),"")</f>
        <v/>
      </c>
      <c r="O32" s="24">
        <f>IFERROR(IF('2. Employee Master'!$B32="","",ROUND(('2. Employee Master'!$P32+'2. Employee Master'!$Q32)/'1. Rules &amp; Rates'!$C$18/'1. Rules &amp; Rates'!$C$19*'1. Rules &amp; Rates'!$C$20*$H32,0)),"")</f>
        <v/>
      </c>
      <c r="P32" s="21">
        <f>IF('2. Employee Master'!$B32="","",SUM($J32:$O32))</f>
        <v/>
      </c>
      <c r="Q32" s="24">
        <f>IF('2. Employee Master'!$B32="","",$J32+$K32)</f>
        <v/>
      </c>
      <c r="R32" s="24">
        <f>IF('2. Employee Master'!$B32="","",$P32+$I32)</f>
        <v/>
      </c>
      <c r="S32" s="24">
        <f>IF('2. Employee Master'!$B32="","",ROUND($R32*'1. Rules &amp; Rates'!$C$23,0))</f>
        <v/>
      </c>
      <c r="T32" s="24">
        <f>IF('2. Employee Master'!$B32="","",IF('1. Rules &amp; Rates'!$C$24="Yes",MAX(0,$S32-$Q32),0))</f>
        <v/>
      </c>
      <c r="U32" s="21">
        <f>IF('2. Employee Master'!$B32="","",IF('1. Rules &amp; Rates'!$C$10="Yes",MIN($Q32+$T32,'1. Rules &amp; Rates'!$C$9),$Q32+$T32))</f>
        <v/>
      </c>
      <c r="V32" s="24">
        <f>IF('2. Employee Master'!$B32="","",IF(LEFT(UPPER('2. Employee Master'!$N32),1)="N",0,ROUND($U32*'1. Rules &amp; Rates'!$C$7,0)))</f>
        <v/>
      </c>
      <c r="W32" s="24">
        <f>IF('2. Employee Master'!$B32="","",IF(OR(LEFT(UPPER('2. Employee Master'!$O32),1)="N",$P32&gt;'1. Rules &amp; Rates'!$C$15),0,ROUND($P32*'1. Rules &amp; Rates'!$C$13,0)))</f>
        <v/>
      </c>
      <c r="X32" s="20" t="n"/>
      <c r="Y32" s="20" t="n"/>
      <c r="Z32" s="20" t="n"/>
      <c r="AA32" s="20" t="n"/>
      <c r="AB32" s="20" t="n"/>
      <c r="AC32" s="20" t="n"/>
      <c r="AD32" s="20" t="n"/>
      <c r="AE32" s="20" t="n"/>
      <c r="AF32" s="21">
        <f>IF('2. Employee Master'!$B32="","",$V32+$W32+SUM($X32:$AE32))</f>
        <v/>
      </c>
      <c r="AG32" s="21">
        <f>IF('2. Employee Master'!$B32="","",$P32-$AF32)</f>
        <v/>
      </c>
      <c r="AH32" s="24">
        <f>IF('2. Employee Master'!$B32="","",IF(LEFT(UPPER('2. Employee Master'!$N32),1)="N",0,ROUND($U32*'1. Rules &amp; Rates'!$C$8,0)))</f>
        <v/>
      </c>
      <c r="AI32" s="24">
        <f>IF('2. Employee Master'!$B32="","",IF(OR(LEFT(UPPER('2. Employee Master'!$O32),1)="N",$P32&gt;'1. Rules &amp; Rates'!$C$15),0,ROUND($P32*'1. Rules &amp; Rates'!$C$14,0)))</f>
        <v/>
      </c>
      <c r="AJ32" s="21">
        <f>IF('2. Employee Master'!$B32="","",$P32+$AH32+$AI32)</f>
        <v/>
      </c>
    </row>
    <row r="33">
      <c r="B33" s="11">
        <f>IF('2. Employee Master'!$B33="","",'2. Employee Master'!$B33)</f>
        <v/>
      </c>
      <c r="C33" s="11">
        <f>IF('2. Employee Master'!$B33="","",'2. Employee Master'!$C33)</f>
        <v/>
      </c>
      <c r="D33" s="11">
        <f>IF('2. Employee Master'!$B33="","",'2. Employee Master'!$E33)</f>
        <v/>
      </c>
      <c r="E33" s="11">
        <f>IF('2. Employee Master'!$B33="","",'2. Employee Master'!$F33)</f>
        <v/>
      </c>
      <c r="F33" s="22" t="n"/>
      <c r="G33" s="22" t="n"/>
      <c r="H33" s="23" t="n"/>
      <c r="I33" s="20" t="n"/>
      <c r="J33" s="24">
        <f>IFERROR(IF('2. Employee Master'!$B33="","",ROUND('2. Employee Master'!$P33/$F33*$G33,0)),"")</f>
        <v/>
      </c>
      <c r="K33" s="24">
        <f>IFERROR(IF('2. Employee Master'!$B33="","",ROUND('2. Employee Master'!$Q33/$F33*$G33,0)),"")</f>
        <v/>
      </c>
      <c r="L33" s="24">
        <f>IFERROR(IF('2. Employee Master'!$B33="","",ROUND('2. Employee Master'!$R33/$F33*$G33,0)),"")</f>
        <v/>
      </c>
      <c r="M33" s="24">
        <f>IFERROR(IF('2. Employee Master'!$B33="","",ROUND('2. Employee Master'!$S33/$F33*$G33,0)),"")</f>
        <v/>
      </c>
      <c r="N33" s="24">
        <f>IFERROR(IF('2. Employee Master'!$B33="","",ROUND('2. Employee Master'!$T33/$F33*$G33,0)),"")</f>
        <v/>
      </c>
      <c r="O33" s="24">
        <f>IFERROR(IF('2. Employee Master'!$B33="","",ROUND(('2. Employee Master'!$P33+'2. Employee Master'!$Q33)/'1. Rules &amp; Rates'!$C$18/'1. Rules &amp; Rates'!$C$19*'1. Rules &amp; Rates'!$C$20*$H33,0)),"")</f>
        <v/>
      </c>
      <c r="P33" s="21">
        <f>IF('2. Employee Master'!$B33="","",SUM($J33:$O33))</f>
        <v/>
      </c>
      <c r="Q33" s="24">
        <f>IF('2. Employee Master'!$B33="","",$J33+$K33)</f>
        <v/>
      </c>
      <c r="R33" s="24">
        <f>IF('2. Employee Master'!$B33="","",$P33+$I33)</f>
        <v/>
      </c>
      <c r="S33" s="24">
        <f>IF('2. Employee Master'!$B33="","",ROUND($R33*'1. Rules &amp; Rates'!$C$23,0))</f>
        <v/>
      </c>
      <c r="T33" s="24">
        <f>IF('2. Employee Master'!$B33="","",IF('1. Rules &amp; Rates'!$C$24="Yes",MAX(0,$S33-$Q33),0))</f>
        <v/>
      </c>
      <c r="U33" s="21">
        <f>IF('2. Employee Master'!$B33="","",IF('1. Rules &amp; Rates'!$C$10="Yes",MIN($Q33+$T33,'1. Rules &amp; Rates'!$C$9),$Q33+$T33))</f>
        <v/>
      </c>
      <c r="V33" s="24">
        <f>IF('2. Employee Master'!$B33="","",IF(LEFT(UPPER('2. Employee Master'!$N33),1)="N",0,ROUND($U33*'1. Rules &amp; Rates'!$C$7,0)))</f>
        <v/>
      </c>
      <c r="W33" s="24">
        <f>IF('2. Employee Master'!$B33="","",IF(OR(LEFT(UPPER('2. Employee Master'!$O33),1)="N",$P33&gt;'1. Rules &amp; Rates'!$C$15),0,ROUND($P33*'1. Rules &amp; Rates'!$C$13,0)))</f>
        <v/>
      </c>
      <c r="X33" s="20" t="n"/>
      <c r="Y33" s="20" t="n"/>
      <c r="Z33" s="20" t="n"/>
      <c r="AA33" s="20" t="n"/>
      <c r="AB33" s="20" t="n"/>
      <c r="AC33" s="20" t="n"/>
      <c r="AD33" s="20" t="n"/>
      <c r="AE33" s="20" t="n"/>
      <c r="AF33" s="21">
        <f>IF('2. Employee Master'!$B33="","",$V33+$W33+SUM($X33:$AE33))</f>
        <v/>
      </c>
      <c r="AG33" s="21">
        <f>IF('2. Employee Master'!$B33="","",$P33-$AF33)</f>
        <v/>
      </c>
      <c r="AH33" s="24">
        <f>IF('2. Employee Master'!$B33="","",IF(LEFT(UPPER('2. Employee Master'!$N33),1)="N",0,ROUND($U33*'1. Rules &amp; Rates'!$C$8,0)))</f>
        <v/>
      </c>
      <c r="AI33" s="24">
        <f>IF('2. Employee Master'!$B33="","",IF(OR(LEFT(UPPER('2. Employee Master'!$O33),1)="N",$P33&gt;'1. Rules &amp; Rates'!$C$15),0,ROUND($P33*'1. Rules &amp; Rates'!$C$14,0)))</f>
        <v/>
      </c>
      <c r="AJ33" s="21">
        <f>IF('2. Employee Master'!$B33="","",$P33+$AH33+$AI33)</f>
        <v/>
      </c>
    </row>
    <row r="34">
      <c r="B34" s="11">
        <f>IF('2. Employee Master'!$B34="","",'2. Employee Master'!$B34)</f>
        <v/>
      </c>
      <c r="C34" s="11">
        <f>IF('2. Employee Master'!$B34="","",'2. Employee Master'!$C34)</f>
        <v/>
      </c>
      <c r="D34" s="11">
        <f>IF('2. Employee Master'!$B34="","",'2. Employee Master'!$E34)</f>
        <v/>
      </c>
      <c r="E34" s="11">
        <f>IF('2. Employee Master'!$B34="","",'2. Employee Master'!$F34)</f>
        <v/>
      </c>
      <c r="F34" s="22" t="n"/>
      <c r="G34" s="22" t="n"/>
      <c r="H34" s="23" t="n"/>
      <c r="I34" s="20" t="n"/>
      <c r="J34" s="24">
        <f>IFERROR(IF('2. Employee Master'!$B34="","",ROUND('2. Employee Master'!$P34/$F34*$G34,0)),"")</f>
        <v/>
      </c>
      <c r="K34" s="24">
        <f>IFERROR(IF('2. Employee Master'!$B34="","",ROUND('2. Employee Master'!$Q34/$F34*$G34,0)),"")</f>
        <v/>
      </c>
      <c r="L34" s="24">
        <f>IFERROR(IF('2. Employee Master'!$B34="","",ROUND('2. Employee Master'!$R34/$F34*$G34,0)),"")</f>
        <v/>
      </c>
      <c r="M34" s="24">
        <f>IFERROR(IF('2. Employee Master'!$B34="","",ROUND('2. Employee Master'!$S34/$F34*$G34,0)),"")</f>
        <v/>
      </c>
      <c r="N34" s="24">
        <f>IFERROR(IF('2. Employee Master'!$B34="","",ROUND('2. Employee Master'!$T34/$F34*$G34,0)),"")</f>
        <v/>
      </c>
      <c r="O34" s="24">
        <f>IFERROR(IF('2. Employee Master'!$B34="","",ROUND(('2. Employee Master'!$P34+'2. Employee Master'!$Q34)/'1. Rules &amp; Rates'!$C$18/'1. Rules &amp; Rates'!$C$19*'1. Rules &amp; Rates'!$C$20*$H34,0)),"")</f>
        <v/>
      </c>
      <c r="P34" s="21">
        <f>IF('2. Employee Master'!$B34="","",SUM($J34:$O34))</f>
        <v/>
      </c>
      <c r="Q34" s="24">
        <f>IF('2. Employee Master'!$B34="","",$J34+$K34)</f>
        <v/>
      </c>
      <c r="R34" s="24">
        <f>IF('2. Employee Master'!$B34="","",$P34+$I34)</f>
        <v/>
      </c>
      <c r="S34" s="24">
        <f>IF('2. Employee Master'!$B34="","",ROUND($R34*'1. Rules &amp; Rates'!$C$23,0))</f>
        <v/>
      </c>
      <c r="T34" s="24">
        <f>IF('2. Employee Master'!$B34="","",IF('1. Rules &amp; Rates'!$C$24="Yes",MAX(0,$S34-$Q34),0))</f>
        <v/>
      </c>
      <c r="U34" s="21">
        <f>IF('2. Employee Master'!$B34="","",IF('1. Rules &amp; Rates'!$C$10="Yes",MIN($Q34+$T34,'1. Rules &amp; Rates'!$C$9),$Q34+$T34))</f>
        <v/>
      </c>
      <c r="V34" s="24">
        <f>IF('2. Employee Master'!$B34="","",IF(LEFT(UPPER('2. Employee Master'!$N34),1)="N",0,ROUND($U34*'1. Rules &amp; Rates'!$C$7,0)))</f>
        <v/>
      </c>
      <c r="W34" s="24">
        <f>IF('2. Employee Master'!$B34="","",IF(OR(LEFT(UPPER('2. Employee Master'!$O34),1)="N",$P34&gt;'1. Rules &amp; Rates'!$C$15),0,ROUND($P34*'1. Rules &amp; Rates'!$C$13,0)))</f>
        <v/>
      </c>
      <c r="X34" s="20" t="n"/>
      <c r="Y34" s="20" t="n"/>
      <c r="Z34" s="20" t="n"/>
      <c r="AA34" s="20" t="n"/>
      <c r="AB34" s="20" t="n"/>
      <c r="AC34" s="20" t="n"/>
      <c r="AD34" s="20" t="n"/>
      <c r="AE34" s="20" t="n"/>
      <c r="AF34" s="21">
        <f>IF('2. Employee Master'!$B34="","",$V34+$W34+SUM($X34:$AE34))</f>
        <v/>
      </c>
      <c r="AG34" s="21">
        <f>IF('2. Employee Master'!$B34="","",$P34-$AF34)</f>
        <v/>
      </c>
      <c r="AH34" s="24">
        <f>IF('2. Employee Master'!$B34="","",IF(LEFT(UPPER('2. Employee Master'!$N34),1)="N",0,ROUND($U34*'1. Rules &amp; Rates'!$C$8,0)))</f>
        <v/>
      </c>
      <c r="AI34" s="24">
        <f>IF('2. Employee Master'!$B34="","",IF(OR(LEFT(UPPER('2. Employee Master'!$O34),1)="N",$P34&gt;'1. Rules &amp; Rates'!$C$15),0,ROUND($P34*'1. Rules &amp; Rates'!$C$14,0)))</f>
        <v/>
      </c>
      <c r="AJ34" s="21">
        <f>IF('2. Employee Master'!$B34="","",$P34+$AH34+$AI34)</f>
        <v/>
      </c>
    </row>
    <row r="35">
      <c r="B35" s="11">
        <f>IF('2. Employee Master'!$B35="","",'2. Employee Master'!$B35)</f>
        <v/>
      </c>
      <c r="C35" s="11">
        <f>IF('2. Employee Master'!$B35="","",'2. Employee Master'!$C35)</f>
        <v/>
      </c>
      <c r="D35" s="11">
        <f>IF('2. Employee Master'!$B35="","",'2. Employee Master'!$E35)</f>
        <v/>
      </c>
      <c r="E35" s="11">
        <f>IF('2. Employee Master'!$B35="","",'2. Employee Master'!$F35)</f>
        <v/>
      </c>
      <c r="F35" s="22" t="n"/>
      <c r="G35" s="22" t="n"/>
      <c r="H35" s="23" t="n"/>
      <c r="I35" s="20" t="n"/>
      <c r="J35" s="24">
        <f>IFERROR(IF('2. Employee Master'!$B35="","",ROUND('2. Employee Master'!$P35/$F35*$G35,0)),"")</f>
        <v/>
      </c>
      <c r="K35" s="24">
        <f>IFERROR(IF('2. Employee Master'!$B35="","",ROUND('2. Employee Master'!$Q35/$F35*$G35,0)),"")</f>
        <v/>
      </c>
      <c r="L35" s="24">
        <f>IFERROR(IF('2. Employee Master'!$B35="","",ROUND('2. Employee Master'!$R35/$F35*$G35,0)),"")</f>
        <v/>
      </c>
      <c r="M35" s="24">
        <f>IFERROR(IF('2. Employee Master'!$B35="","",ROUND('2. Employee Master'!$S35/$F35*$G35,0)),"")</f>
        <v/>
      </c>
      <c r="N35" s="24">
        <f>IFERROR(IF('2. Employee Master'!$B35="","",ROUND('2. Employee Master'!$T35/$F35*$G35,0)),"")</f>
        <v/>
      </c>
      <c r="O35" s="24">
        <f>IFERROR(IF('2. Employee Master'!$B35="","",ROUND(('2. Employee Master'!$P35+'2. Employee Master'!$Q35)/'1. Rules &amp; Rates'!$C$18/'1. Rules &amp; Rates'!$C$19*'1. Rules &amp; Rates'!$C$20*$H35,0)),"")</f>
        <v/>
      </c>
      <c r="P35" s="21">
        <f>IF('2. Employee Master'!$B35="","",SUM($J35:$O35))</f>
        <v/>
      </c>
      <c r="Q35" s="24">
        <f>IF('2. Employee Master'!$B35="","",$J35+$K35)</f>
        <v/>
      </c>
      <c r="R35" s="24">
        <f>IF('2. Employee Master'!$B35="","",$P35+$I35)</f>
        <v/>
      </c>
      <c r="S35" s="24">
        <f>IF('2. Employee Master'!$B35="","",ROUND($R35*'1. Rules &amp; Rates'!$C$23,0))</f>
        <v/>
      </c>
      <c r="T35" s="24">
        <f>IF('2. Employee Master'!$B35="","",IF('1. Rules &amp; Rates'!$C$24="Yes",MAX(0,$S35-$Q35),0))</f>
        <v/>
      </c>
      <c r="U35" s="21">
        <f>IF('2. Employee Master'!$B35="","",IF('1. Rules &amp; Rates'!$C$10="Yes",MIN($Q35+$T35,'1. Rules &amp; Rates'!$C$9),$Q35+$T35))</f>
        <v/>
      </c>
      <c r="V35" s="24">
        <f>IF('2. Employee Master'!$B35="","",IF(LEFT(UPPER('2. Employee Master'!$N35),1)="N",0,ROUND($U35*'1. Rules &amp; Rates'!$C$7,0)))</f>
        <v/>
      </c>
      <c r="W35" s="24">
        <f>IF('2. Employee Master'!$B35="","",IF(OR(LEFT(UPPER('2. Employee Master'!$O35),1)="N",$P35&gt;'1. Rules &amp; Rates'!$C$15),0,ROUND($P35*'1. Rules &amp; Rates'!$C$13,0)))</f>
        <v/>
      </c>
      <c r="X35" s="20" t="n"/>
      <c r="Y35" s="20" t="n"/>
      <c r="Z35" s="20" t="n"/>
      <c r="AA35" s="20" t="n"/>
      <c r="AB35" s="20" t="n"/>
      <c r="AC35" s="20" t="n"/>
      <c r="AD35" s="20" t="n"/>
      <c r="AE35" s="20" t="n"/>
      <c r="AF35" s="21">
        <f>IF('2. Employee Master'!$B35="","",$V35+$W35+SUM($X35:$AE35))</f>
        <v/>
      </c>
      <c r="AG35" s="21">
        <f>IF('2. Employee Master'!$B35="","",$P35-$AF35)</f>
        <v/>
      </c>
      <c r="AH35" s="24">
        <f>IF('2. Employee Master'!$B35="","",IF(LEFT(UPPER('2. Employee Master'!$N35),1)="N",0,ROUND($U35*'1. Rules &amp; Rates'!$C$8,0)))</f>
        <v/>
      </c>
      <c r="AI35" s="24">
        <f>IF('2. Employee Master'!$B35="","",IF(OR(LEFT(UPPER('2. Employee Master'!$O35),1)="N",$P35&gt;'1. Rules &amp; Rates'!$C$15),0,ROUND($P35*'1. Rules &amp; Rates'!$C$14,0)))</f>
        <v/>
      </c>
      <c r="AJ35" s="21">
        <f>IF('2. Employee Master'!$B35="","",$P35+$AH35+$AI35)</f>
        <v/>
      </c>
    </row>
    <row r="36">
      <c r="B36" s="11">
        <f>IF('2. Employee Master'!$B36="","",'2. Employee Master'!$B36)</f>
        <v/>
      </c>
      <c r="C36" s="11">
        <f>IF('2. Employee Master'!$B36="","",'2. Employee Master'!$C36)</f>
        <v/>
      </c>
      <c r="D36" s="11">
        <f>IF('2. Employee Master'!$B36="","",'2. Employee Master'!$E36)</f>
        <v/>
      </c>
      <c r="E36" s="11">
        <f>IF('2. Employee Master'!$B36="","",'2. Employee Master'!$F36)</f>
        <v/>
      </c>
      <c r="F36" s="22" t="n"/>
      <c r="G36" s="22" t="n"/>
      <c r="H36" s="23" t="n"/>
      <c r="I36" s="20" t="n"/>
      <c r="J36" s="24">
        <f>IFERROR(IF('2. Employee Master'!$B36="","",ROUND('2. Employee Master'!$P36/$F36*$G36,0)),"")</f>
        <v/>
      </c>
      <c r="K36" s="24">
        <f>IFERROR(IF('2. Employee Master'!$B36="","",ROUND('2. Employee Master'!$Q36/$F36*$G36,0)),"")</f>
        <v/>
      </c>
      <c r="L36" s="24">
        <f>IFERROR(IF('2. Employee Master'!$B36="","",ROUND('2. Employee Master'!$R36/$F36*$G36,0)),"")</f>
        <v/>
      </c>
      <c r="M36" s="24">
        <f>IFERROR(IF('2. Employee Master'!$B36="","",ROUND('2. Employee Master'!$S36/$F36*$G36,0)),"")</f>
        <v/>
      </c>
      <c r="N36" s="24">
        <f>IFERROR(IF('2. Employee Master'!$B36="","",ROUND('2. Employee Master'!$T36/$F36*$G36,0)),"")</f>
        <v/>
      </c>
      <c r="O36" s="24">
        <f>IFERROR(IF('2. Employee Master'!$B36="","",ROUND(('2. Employee Master'!$P36+'2. Employee Master'!$Q36)/'1. Rules &amp; Rates'!$C$18/'1. Rules &amp; Rates'!$C$19*'1. Rules &amp; Rates'!$C$20*$H36,0)),"")</f>
        <v/>
      </c>
      <c r="P36" s="21">
        <f>IF('2. Employee Master'!$B36="","",SUM($J36:$O36))</f>
        <v/>
      </c>
      <c r="Q36" s="24">
        <f>IF('2. Employee Master'!$B36="","",$J36+$K36)</f>
        <v/>
      </c>
      <c r="R36" s="24">
        <f>IF('2. Employee Master'!$B36="","",$P36+$I36)</f>
        <v/>
      </c>
      <c r="S36" s="24">
        <f>IF('2. Employee Master'!$B36="","",ROUND($R36*'1. Rules &amp; Rates'!$C$23,0))</f>
        <v/>
      </c>
      <c r="T36" s="24">
        <f>IF('2. Employee Master'!$B36="","",IF('1. Rules &amp; Rates'!$C$24="Yes",MAX(0,$S36-$Q36),0))</f>
        <v/>
      </c>
      <c r="U36" s="21">
        <f>IF('2. Employee Master'!$B36="","",IF('1. Rules &amp; Rates'!$C$10="Yes",MIN($Q36+$T36,'1. Rules &amp; Rates'!$C$9),$Q36+$T36))</f>
        <v/>
      </c>
      <c r="V36" s="24">
        <f>IF('2. Employee Master'!$B36="","",IF(LEFT(UPPER('2. Employee Master'!$N36),1)="N",0,ROUND($U36*'1. Rules &amp; Rates'!$C$7,0)))</f>
        <v/>
      </c>
      <c r="W36" s="24">
        <f>IF('2. Employee Master'!$B36="","",IF(OR(LEFT(UPPER('2. Employee Master'!$O36),1)="N",$P36&gt;'1. Rules &amp; Rates'!$C$15),0,ROUND($P36*'1. Rules &amp; Rates'!$C$13,0)))</f>
        <v/>
      </c>
      <c r="X36" s="20" t="n"/>
      <c r="Y36" s="20" t="n"/>
      <c r="Z36" s="20" t="n"/>
      <c r="AA36" s="20" t="n"/>
      <c r="AB36" s="20" t="n"/>
      <c r="AC36" s="20" t="n"/>
      <c r="AD36" s="20" t="n"/>
      <c r="AE36" s="20" t="n"/>
      <c r="AF36" s="21">
        <f>IF('2. Employee Master'!$B36="","",$V36+$W36+SUM($X36:$AE36))</f>
        <v/>
      </c>
      <c r="AG36" s="21">
        <f>IF('2. Employee Master'!$B36="","",$P36-$AF36)</f>
        <v/>
      </c>
      <c r="AH36" s="24">
        <f>IF('2. Employee Master'!$B36="","",IF(LEFT(UPPER('2. Employee Master'!$N36),1)="N",0,ROUND($U36*'1. Rules &amp; Rates'!$C$8,0)))</f>
        <v/>
      </c>
      <c r="AI36" s="24">
        <f>IF('2. Employee Master'!$B36="","",IF(OR(LEFT(UPPER('2. Employee Master'!$O36),1)="N",$P36&gt;'1. Rules &amp; Rates'!$C$15),0,ROUND($P36*'1. Rules &amp; Rates'!$C$14,0)))</f>
        <v/>
      </c>
      <c r="AJ36" s="21">
        <f>IF('2. Employee Master'!$B36="","",$P36+$AH36+$AI36)</f>
        <v/>
      </c>
    </row>
    <row r="37">
      <c r="B37" s="25" t="inlineStr">
        <is>
          <t>TOTAL</t>
        </is>
      </c>
      <c r="J37" s="26">
        <f>SUM(J7:J36)</f>
        <v/>
      </c>
      <c r="K37" s="26">
        <f>SUM(K7:K36)</f>
        <v/>
      </c>
      <c r="L37" s="26">
        <f>SUM(L7:L36)</f>
        <v/>
      </c>
      <c r="M37" s="26">
        <f>SUM(M7:M36)</f>
        <v/>
      </c>
      <c r="N37" s="26">
        <f>SUM(N7:N36)</f>
        <v/>
      </c>
      <c r="O37" s="26">
        <f>SUM(O7:O36)</f>
        <v/>
      </c>
      <c r="P37" s="26">
        <f>SUM(P7:P36)</f>
        <v/>
      </c>
      <c r="V37" s="26">
        <f>SUM(V7:V36)</f>
        <v/>
      </c>
      <c r="W37" s="26">
        <f>SUM(W7:W36)</f>
        <v/>
      </c>
      <c r="X37" s="26">
        <f>SUM(X7:X36)</f>
        <v/>
      </c>
      <c r="Y37" s="26">
        <f>SUM(Y7:Y36)</f>
        <v/>
      </c>
      <c r="Z37" s="26">
        <f>SUM(Z7:Z36)</f>
        <v/>
      </c>
      <c r="AA37" s="26">
        <f>SUM(AA7:AA36)</f>
        <v/>
      </c>
      <c r="AB37" s="26">
        <f>SUM(AB7:AB36)</f>
        <v/>
      </c>
      <c r="AC37" s="26">
        <f>SUM(AC7:AC36)</f>
        <v/>
      </c>
      <c r="AD37" s="26">
        <f>SUM(AD7:AD36)</f>
        <v/>
      </c>
      <c r="AE37" s="26">
        <f>SUM(AE7:AE36)</f>
        <v/>
      </c>
      <c r="AF37" s="26">
        <f>SUM(AF7:AF36)</f>
        <v/>
      </c>
      <c r="AG37" s="26">
        <f>SUM(AG7:AG36)</f>
        <v/>
      </c>
      <c r="AH37" s="26">
        <f>SUM(AH7:AH36)</f>
        <v/>
      </c>
      <c r="AI37" s="26">
        <f>SUM(AI7:AI36)</f>
        <v/>
      </c>
      <c r="AJ37" s="26">
        <f>SUM(AJ7:AJ36)</f>
        <v/>
      </c>
    </row>
  </sheetData>
  <mergeCells count="1">
    <mergeCell ref="B4:H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AI42"/>
  <sheetViews>
    <sheetView showGridLines="0" workbookViewId="0">
      <pane xSplit="4" ySplit="12" topLeftCell="E13" activePane="bottomRight" state="frozen"/>
      <selection pane="topRight"/>
      <selection pane="bottomLeft"/>
      <selection pane="bottomRight" activeCell="A1" sqref="A1"/>
    </sheetView>
  </sheetViews>
  <sheetFormatPr baseColWidth="8" defaultRowHeight="15"/>
  <cols>
    <col width="3" customWidth="1" min="1" max="1"/>
    <col width="7" customWidth="1" min="2" max="2"/>
    <col width="16" customWidth="1" min="3" max="3"/>
    <col width="20" customWidth="1" min="4" max="4"/>
    <col width="17" customWidth="1" min="5" max="5"/>
    <col width="14" customWidth="1" min="6" max="6"/>
    <col width="13" customWidth="1" min="7" max="7"/>
    <col width="16" customWidth="1" min="8" max="8"/>
    <col width="11" customWidth="1" min="9" max="9"/>
    <col width="11" customWidth="1" min="10" max="10"/>
    <col width="12" customWidth="1" min="11" max="11"/>
    <col width="12" customWidth="1" min="12" max="12"/>
    <col width="12" customWidth="1" min="13" max="13"/>
    <col width="12" customWidth="1" min="14" max="14"/>
    <col width="11" customWidth="1" min="15" max="15"/>
    <col width="12" customWidth="1" min="16" max="16"/>
    <col width="12" customWidth="1" min="17" max="17"/>
    <col width="13"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2" customWidth="1" min="26" max="26"/>
    <col width="13" customWidth="1" min="27" max="27"/>
    <col width="11" customWidth="1" min="28" max="28"/>
    <col width="14" customWidth="1" min="29" max="29"/>
    <col width="14" customWidth="1" min="30" max="30"/>
    <col width="18" customWidth="1" min="31" max="31"/>
    <col width="22" customWidth="1" min="32" max="32"/>
    <col width="12" customWidth="1" min="33" max="33"/>
    <col width="20" customWidth="1" min="34" max="34"/>
    <col width="16" customWidth="1" min="35" max="35"/>
  </cols>
  <sheetData>
    <row r="2">
      <c r="B2" s="8" t="inlineStr">
        <is>
          <t>FORM IV</t>
        </is>
      </c>
    </row>
    <row r="3">
      <c r="B3" s="9" t="inlineStr">
        <is>
          <t>See clause (ii) of sub-rule (1) of rule 51, Code on Wages (Central) Rules 2026</t>
        </is>
      </c>
    </row>
    <row r="4">
      <c r="B4" s="27" t="inlineStr">
        <is>
          <t>REGISTER OF WAGES, OVERTIME, ADVANCES, FINES AND DEDUCTIONS FOR DAMAGE AND LOSS</t>
        </is>
      </c>
    </row>
    <row r="6">
      <c r="B6" s="28" t="inlineStr">
        <is>
          <t>Name of the Establishment</t>
        </is>
      </c>
      <c r="D6" s="18" t="inlineStr"/>
      <c r="E6" s="29" t="n"/>
      <c r="F6" s="29" t="n"/>
      <c r="G6" s="30" t="n"/>
      <c r="I6" s="7" t="inlineStr">
        <is>
          <t>Filled from sheet 3. The column order is the gazette's own: Total Deductions is printed before Others, and there is no column for professional tax, so it sits in Others. Rule 51(4): keep this five years from the last entry. Rule 51(1) allows it electronically, so this file is a compliant form of the register on its own. The signature column is only needed where you keep it on paper.</t>
        </is>
      </c>
    </row>
    <row r="7">
      <c r="B7" s="28" t="inlineStr">
        <is>
          <t>Name of the Employer</t>
        </is>
      </c>
      <c r="D7" s="18" t="inlineStr"/>
      <c r="E7" s="29" t="n"/>
      <c r="F7" s="29" t="n"/>
      <c r="G7" s="30" t="n"/>
    </row>
    <row r="8">
      <c r="B8" s="28" t="inlineStr">
        <is>
          <t>Name of the Owner</t>
        </is>
      </c>
      <c r="D8" s="18" t="inlineStr"/>
      <c r="E8" s="29" t="n"/>
      <c r="F8" s="29" t="n"/>
      <c r="G8" s="30" t="n"/>
    </row>
    <row r="9">
      <c r="B9" s="28" t="inlineStr">
        <is>
          <t>PAN / TAN of the Employer</t>
        </is>
      </c>
      <c r="D9" s="18" t="inlineStr"/>
      <c r="E9" s="29" t="n"/>
      <c r="F9" s="29" t="n"/>
      <c r="G9" s="30" t="n"/>
    </row>
    <row r="10">
      <c r="B10" s="28" t="inlineStr">
        <is>
          <t>Registration Number of the establishment (the LIN is the Registration Number)</t>
        </is>
      </c>
      <c r="D10" s="18" t="inlineStr"/>
      <c r="E10" s="29" t="n"/>
      <c r="F10" s="29" t="n"/>
      <c r="G10" s="30" t="n"/>
    </row>
    <row r="12" ht="72" customHeight="1">
      <c r="B12" s="17" t="inlineStr">
        <is>
          <t>Sl. No.</t>
        </is>
      </c>
      <c r="C12" s="17" t="inlineStr">
        <is>
          <t>Sr. No. in Employee Register / Employee Code</t>
        </is>
      </c>
      <c r="D12" s="17" t="inlineStr">
        <is>
          <t>Name of the employee</t>
        </is>
      </c>
      <c r="E12" s="17" t="inlineStr">
        <is>
          <t>Designation</t>
        </is>
      </c>
      <c r="F12" s="17" t="inlineStr">
        <is>
          <t>Department</t>
        </is>
      </c>
      <c r="G12" s="17" t="inlineStr">
        <is>
          <t>Duration of payment of wages</t>
        </is>
      </c>
      <c r="H12" s="17" t="inlineStr">
        <is>
          <t>Wage period From - To</t>
        </is>
      </c>
      <c r="I12" s="17" t="inlineStr">
        <is>
          <t>Total no. of days worked during the wage period</t>
        </is>
      </c>
      <c r="J12" s="17" t="inlineStr">
        <is>
          <t>Total overtime hours worked</t>
        </is>
      </c>
      <c r="K12" s="17" t="inlineStr">
        <is>
          <t>Rate of wages: Basic</t>
        </is>
      </c>
      <c r="L12" s="17" t="inlineStr">
        <is>
          <t>Rate of wages: DA</t>
        </is>
      </c>
      <c r="M12" s="17" t="inlineStr">
        <is>
          <t>Rate of wages: Allowances</t>
        </is>
      </c>
      <c r="N12" s="17" t="inlineStr">
        <is>
          <t>Amount of wages earned: Basic</t>
        </is>
      </c>
      <c r="O12" s="17" t="inlineStr">
        <is>
          <t>Amount of wages earned: DA</t>
        </is>
      </c>
      <c r="P12" s="17" t="inlineStr">
        <is>
          <t>Amount of wages earned: Allowances</t>
        </is>
      </c>
      <c r="Q12" s="17" t="inlineStr">
        <is>
          <t>Amount of wages earned: Overtime</t>
        </is>
      </c>
      <c r="R12" s="17" t="inlineStr">
        <is>
          <t>Total wages earned</t>
        </is>
      </c>
      <c r="S12" s="17" t="inlineStr">
        <is>
          <t>Deductions: EPF</t>
        </is>
      </c>
      <c r="T12" s="17" t="inlineStr">
        <is>
          <t>Deductions: ESIC</t>
        </is>
      </c>
      <c r="U12" s="17" t="inlineStr">
        <is>
          <t>Deductions: Society</t>
        </is>
      </c>
      <c r="V12" s="17" t="inlineStr">
        <is>
          <t>Deductions: Income Tax</t>
        </is>
      </c>
      <c r="W12" s="17" t="inlineStr">
        <is>
          <t>Deductions: Insurance</t>
        </is>
      </c>
      <c r="X12" s="17" t="inlineStr">
        <is>
          <t>Deductions: Advances</t>
        </is>
      </c>
      <c r="Y12" s="17" t="inlineStr">
        <is>
          <t>Deductions: Recovery of Fine</t>
        </is>
      </c>
      <c r="Z12" s="17" t="inlineStr">
        <is>
          <t>Deductions: Recovery on account of Damages / Losses</t>
        </is>
      </c>
      <c r="AA12" s="17" t="inlineStr">
        <is>
          <t>Total Deductions</t>
        </is>
      </c>
      <c r="AB12" s="17" t="inlineStr">
        <is>
          <t>Others</t>
        </is>
      </c>
      <c r="AC12" s="17" t="inlineStr">
        <is>
          <t>Net Payment</t>
        </is>
      </c>
      <c r="AD12" s="17" t="inlineStr">
        <is>
          <t>Date of Payment</t>
        </is>
      </c>
      <c r="AE12" s="17" t="inlineStr">
        <is>
          <t>Receipt by employee / Bank transaction ID</t>
        </is>
      </c>
      <c r="AF12" s="17" t="inlineStr">
        <is>
          <t>Nature of acts and omissions for which fine imposed, with date</t>
        </is>
      </c>
      <c r="AG12" s="17" t="inlineStr">
        <is>
          <t>Amount of fine imposed</t>
        </is>
      </c>
      <c r="AH12" s="17" t="inlineStr">
        <is>
          <t>Damage or loss caused to the employer by neglect or default</t>
        </is>
      </c>
      <c r="AI12" s="17" t="inlineStr">
        <is>
          <t>Signature of Employer / Representative</t>
        </is>
      </c>
    </row>
    <row r="13">
      <c r="B13" s="18" t="n"/>
      <c r="C13" s="11">
        <f>IF('2. Employee Master'!$B7="","",'3. Monthly Salary Sheet'!$B7)</f>
        <v/>
      </c>
      <c r="D13" s="11">
        <f>IF('2. Employee Master'!$B7="","",'3. Monthly Salary Sheet'!$C7)</f>
        <v/>
      </c>
      <c r="E13" s="11">
        <f>IF('2. Employee Master'!$B7="","",'3. Monthly Salary Sheet'!$D7)</f>
        <v/>
      </c>
      <c r="F13" s="11">
        <f>IF('2. Employee Master'!$B7="","",'3. Monthly Salary Sheet'!$E7)</f>
        <v/>
      </c>
      <c r="G13" s="11">
        <f>IF('2. Employee Master'!$B7="","",'1. Rules &amp; Rates'!$C$27)</f>
        <v/>
      </c>
      <c r="H13" s="11">
        <f>IF('2. Employee Master'!$B7="","",IF('1. Rules &amp; Rates'!$C$28="","",TEXT('1. Rules &amp; Rates'!$C$28,"DD-MMM-YYYY")&amp;" to "&amp;TEXT('1. Rules &amp; Rates'!$C$29,"DD-MMM-YYYY")))</f>
        <v/>
      </c>
      <c r="I13" s="31">
        <f>IF('2. Employee Master'!$B7="","",'3. Monthly Salary Sheet'!$G7)</f>
        <v/>
      </c>
      <c r="J13" s="31">
        <f>IF('2. Employee Master'!$B7="","",'3. Monthly Salary Sheet'!$H7)</f>
        <v/>
      </c>
      <c r="K13" s="24">
        <f>IF('2. Employee Master'!$B7="","",'2. Employee Master'!$P7)</f>
        <v/>
      </c>
      <c r="L13" s="24">
        <f>IF('2. Employee Master'!$B7="","",'2. Employee Master'!$Q7)</f>
        <v/>
      </c>
      <c r="M13" s="24">
        <f>IF('2. Employee Master'!$B7="","",'2. Employee Master'!$R7+'2. Employee Master'!$S7+'2. Employee Master'!$T7)</f>
        <v/>
      </c>
      <c r="N13" s="24">
        <f>IF('2. Employee Master'!$B7="","",'3. Monthly Salary Sheet'!$J7)</f>
        <v/>
      </c>
      <c r="O13" s="24">
        <f>IF('2. Employee Master'!$B7="","",'3. Monthly Salary Sheet'!$K7)</f>
        <v/>
      </c>
      <c r="P13" s="24">
        <f>IF('2. Employee Master'!$B7="","",'3. Monthly Salary Sheet'!$L7+'3. Monthly Salary Sheet'!$M7+'3. Monthly Salary Sheet'!$N7)</f>
        <v/>
      </c>
      <c r="Q13" s="24">
        <f>IF('2. Employee Master'!$B7="","",'3. Monthly Salary Sheet'!$O7)</f>
        <v/>
      </c>
      <c r="R13" s="24">
        <f>IF('2. Employee Master'!$B7="","",'3. Monthly Salary Sheet'!$P7)</f>
        <v/>
      </c>
      <c r="S13" s="24">
        <f>IF('2. Employee Master'!$B7="","",'3. Monthly Salary Sheet'!$V7)</f>
        <v/>
      </c>
      <c r="T13" s="24">
        <f>IF('2. Employee Master'!$B7="","",'3. Monthly Salary Sheet'!$W7)</f>
        <v/>
      </c>
      <c r="U13" s="24">
        <f>IF('2. Employee Master'!$B7="","",'3. Monthly Salary Sheet'!$AA7)</f>
        <v/>
      </c>
      <c r="V13" s="24">
        <f>IF('2. Employee Master'!$B7="","",'3. Monthly Salary Sheet'!$Y7)</f>
        <v/>
      </c>
      <c r="W13" s="24">
        <f>IF('2. Employee Master'!$B7="","",'3. Monthly Salary Sheet'!$Z7)</f>
        <v/>
      </c>
      <c r="X13" s="24">
        <f>IF('2. Employee Master'!$B7="","",'3. Monthly Salary Sheet'!$AB7)</f>
        <v/>
      </c>
      <c r="Y13" s="24">
        <f>IF('2. Employee Master'!$B7="","",'3. Monthly Salary Sheet'!$AC7)</f>
        <v/>
      </c>
      <c r="Z13" s="24">
        <f>IF('2. Employee Master'!$B7="","",'3. Monthly Salary Sheet'!$AD7)</f>
        <v/>
      </c>
      <c r="AA13" s="24">
        <f>IF('2. Employee Master'!$B7="","",'3. Monthly Salary Sheet'!$AF7)</f>
        <v/>
      </c>
      <c r="AB13" s="24">
        <f>IF('2. Employee Master'!$B7="","",'3. Monthly Salary Sheet'!$X7+'3. Monthly Salary Sheet'!$AE7)</f>
        <v/>
      </c>
      <c r="AC13" s="24">
        <f>IF('2. Employee Master'!$B7="","",'3. Monthly Salary Sheet'!$AG7)</f>
        <v/>
      </c>
      <c r="AD13" s="18" t="n"/>
      <c r="AE13" s="18" t="n"/>
      <c r="AF13" s="18" t="n"/>
      <c r="AG13" s="24">
        <f>IF('2. Employee Master'!$B7="","",'3. Monthly Salary Sheet'!$AC7)</f>
        <v/>
      </c>
      <c r="AH13" s="24">
        <f>IF('2. Employee Master'!$B7="","",'3. Monthly Salary Sheet'!$AD7)</f>
        <v/>
      </c>
      <c r="AI13" s="18" t="n"/>
    </row>
    <row r="14">
      <c r="B14" s="18" t="n"/>
      <c r="C14" s="11">
        <f>IF('2. Employee Master'!$B8="","",'3. Monthly Salary Sheet'!$B8)</f>
        <v/>
      </c>
      <c r="D14" s="11">
        <f>IF('2. Employee Master'!$B8="","",'3. Monthly Salary Sheet'!$C8)</f>
        <v/>
      </c>
      <c r="E14" s="11">
        <f>IF('2. Employee Master'!$B8="","",'3. Monthly Salary Sheet'!$D8)</f>
        <v/>
      </c>
      <c r="F14" s="11">
        <f>IF('2. Employee Master'!$B8="","",'3. Monthly Salary Sheet'!$E8)</f>
        <v/>
      </c>
      <c r="G14" s="11">
        <f>IF('2. Employee Master'!$B8="","",'1. Rules &amp; Rates'!$C$27)</f>
        <v/>
      </c>
      <c r="H14" s="11">
        <f>IF('2. Employee Master'!$B8="","",IF('1. Rules &amp; Rates'!$C$28="","",TEXT('1. Rules &amp; Rates'!$C$28,"DD-MMM-YYYY")&amp;" to "&amp;TEXT('1. Rules &amp; Rates'!$C$29,"DD-MMM-YYYY")))</f>
        <v/>
      </c>
      <c r="I14" s="31">
        <f>IF('2. Employee Master'!$B8="","",'3. Monthly Salary Sheet'!$G8)</f>
        <v/>
      </c>
      <c r="J14" s="31">
        <f>IF('2. Employee Master'!$B8="","",'3. Monthly Salary Sheet'!$H8)</f>
        <v/>
      </c>
      <c r="K14" s="24">
        <f>IF('2. Employee Master'!$B8="","",'2. Employee Master'!$P8)</f>
        <v/>
      </c>
      <c r="L14" s="24">
        <f>IF('2. Employee Master'!$B8="","",'2. Employee Master'!$Q8)</f>
        <v/>
      </c>
      <c r="M14" s="24">
        <f>IF('2. Employee Master'!$B8="","",'2. Employee Master'!$R8+'2. Employee Master'!$S8+'2. Employee Master'!$T8)</f>
        <v/>
      </c>
      <c r="N14" s="24">
        <f>IF('2. Employee Master'!$B8="","",'3. Monthly Salary Sheet'!$J8)</f>
        <v/>
      </c>
      <c r="O14" s="24">
        <f>IF('2. Employee Master'!$B8="","",'3. Monthly Salary Sheet'!$K8)</f>
        <v/>
      </c>
      <c r="P14" s="24">
        <f>IF('2. Employee Master'!$B8="","",'3. Monthly Salary Sheet'!$L8+'3. Monthly Salary Sheet'!$M8+'3. Monthly Salary Sheet'!$N8)</f>
        <v/>
      </c>
      <c r="Q14" s="24">
        <f>IF('2. Employee Master'!$B8="","",'3. Monthly Salary Sheet'!$O8)</f>
        <v/>
      </c>
      <c r="R14" s="24">
        <f>IF('2. Employee Master'!$B8="","",'3. Monthly Salary Sheet'!$P8)</f>
        <v/>
      </c>
      <c r="S14" s="24">
        <f>IF('2. Employee Master'!$B8="","",'3. Monthly Salary Sheet'!$V8)</f>
        <v/>
      </c>
      <c r="T14" s="24">
        <f>IF('2. Employee Master'!$B8="","",'3. Monthly Salary Sheet'!$W8)</f>
        <v/>
      </c>
      <c r="U14" s="24">
        <f>IF('2. Employee Master'!$B8="","",'3. Monthly Salary Sheet'!$AA8)</f>
        <v/>
      </c>
      <c r="V14" s="24">
        <f>IF('2. Employee Master'!$B8="","",'3. Monthly Salary Sheet'!$Y8)</f>
        <v/>
      </c>
      <c r="W14" s="24">
        <f>IF('2. Employee Master'!$B8="","",'3. Monthly Salary Sheet'!$Z8)</f>
        <v/>
      </c>
      <c r="X14" s="24">
        <f>IF('2. Employee Master'!$B8="","",'3. Monthly Salary Sheet'!$AB8)</f>
        <v/>
      </c>
      <c r="Y14" s="24">
        <f>IF('2. Employee Master'!$B8="","",'3. Monthly Salary Sheet'!$AC8)</f>
        <v/>
      </c>
      <c r="Z14" s="24">
        <f>IF('2. Employee Master'!$B8="","",'3. Monthly Salary Sheet'!$AD8)</f>
        <v/>
      </c>
      <c r="AA14" s="24">
        <f>IF('2. Employee Master'!$B8="","",'3. Monthly Salary Sheet'!$AF8)</f>
        <v/>
      </c>
      <c r="AB14" s="24">
        <f>IF('2. Employee Master'!$B8="","",'3. Monthly Salary Sheet'!$X8+'3. Monthly Salary Sheet'!$AE8)</f>
        <v/>
      </c>
      <c r="AC14" s="24">
        <f>IF('2. Employee Master'!$B8="","",'3. Monthly Salary Sheet'!$AG8)</f>
        <v/>
      </c>
      <c r="AD14" s="18" t="n"/>
      <c r="AE14" s="18" t="n"/>
      <c r="AF14" s="18" t="n"/>
      <c r="AG14" s="24">
        <f>IF('2. Employee Master'!$B8="","",'3. Monthly Salary Sheet'!$AC8)</f>
        <v/>
      </c>
      <c r="AH14" s="24">
        <f>IF('2. Employee Master'!$B8="","",'3. Monthly Salary Sheet'!$AD8)</f>
        <v/>
      </c>
      <c r="AI14" s="18" t="n"/>
    </row>
    <row r="15">
      <c r="B15" s="18" t="n"/>
      <c r="C15" s="11">
        <f>IF('2. Employee Master'!$B9="","",'3. Monthly Salary Sheet'!$B9)</f>
        <v/>
      </c>
      <c r="D15" s="11">
        <f>IF('2. Employee Master'!$B9="","",'3. Monthly Salary Sheet'!$C9)</f>
        <v/>
      </c>
      <c r="E15" s="11">
        <f>IF('2. Employee Master'!$B9="","",'3. Monthly Salary Sheet'!$D9)</f>
        <v/>
      </c>
      <c r="F15" s="11">
        <f>IF('2. Employee Master'!$B9="","",'3. Monthly Salary Sheet'!$E9)</f>
        <v/>
      </c>
      <c r="G15" s="11">
        <f>IF('2. Employee Master'!$B9="","",'1. Rules &amp; Rates'!$C$27)</f>
        <v/>
      </c>
      <c r="H15" s="11">
        <f>IF('2. Employee Master'!$B9="","",IF('1. Rules &amp; Rates'!$C$28="","",TEXT('1. Rules &amp; Rates'!$C$28,"DD-MMM-YYYY")&amp;" to "&amp;TEXT('1. Rules &amp; Rates'!$C$29,"DD-MMM-YYYY")))</f>
        <v/>
      </c>
      <c r="I15" s="31">
        <f>IF('2. Employee Master'!$B9="","",'3. Monthly Salary Sheet'!$G9)</f>
        <v/>
      </c>
      <c r="J15" s="31">
        <f>IF('2. Employee Master'!$B9="","",'3. Monthly Salary Sheet'!$H9)</f>
        <v/>
      </c>
      <c r="K15" s="24">
        <f>IF('2. Employee Master'!$B9="","",'2. Employee Master'!$P9)</f>
        <v/>
      </c>
      <c r="L15" s="24">
        <f>IF('2. Employee Master'!$B9="","",'2. Employee Master'!$Q9)</f>
        <v/>
      </c>
      <c r="M15" s="24">
        <f>IF('2. Employee Master'!$B9="","",'2. Employee Master'!$R9+'2. Employee Master'!$S9+'2. Employee Master'!$T9)</f>
        <v/>
      </c>
      <c r="N15" s="24">
        <f>IF('2. Employee Master'!$B9="","",'3. Monthly Salary Sheet'!$J9)</f>
        <v/>
      </c>
      <c r="O15" s="24">
        <f>IF('2. Employee Master'!$B9="","",'3. Monthly Salary Sheet'!$K9)</f>
        <v/>
      </c>
      <c r="P15" s="24">
        <f>IF('2. Employee Master'!$B9="","",'3. Monthly Salary Sheet'!$L9+'3. Monthly Salary Sheet'!$M9+'3. Monthly Salary Sheet'!$N9)</f>
        <v/>
      </c>
      <c r="Q15" s="24">
        <f>IF('2. Employee Master'!$B9="","",'3. Monthly Salary Sheet'!$O9)</f>
        <v/>
      </c>
      <c r="R15" s="24">
        <f>IF('2. Employee Master'!$B9="","",'3. Monthly Salary Sheet'!$P9)</f>
        <v/>
      </c>
      <c r="S15" s="24">
        <f>IF('2. Employee Master'!$B9="","",'3. Monthly Salary Sheet'!$V9)</f>
        <v/>
      </c>
      <c r="T15" s="24">
        <f>IF('2. Employee Master'!$B9="","",'3. Monthly Salary Sheet'!$W9)</f>
        <v/>
      </c>
      <c r="U15" s="24">
        <f>IF('2. Employee Master'!$B9="","",'3. Monthly Salary Sheet'!$AA9)</f>
        <v/>
      </c>
      <c r="V15" s="24">
        <f>IF('2. Employee Master'!$B9="","",'3. Monthly Salary Sheet'!$Y9)</f>
        <v/>
      </c>
      <c r="W15" s="24">
        <f>IF('2. Employee Master'!$B9="","",'3. Monthly Salary Sheet'!$Z9)</f>
        <v/>
      </c>
      <c r="X15" s="24">
        <f>IF('2. Employee Master'!$B9="","",'3. Monthly Salary Sheet'!$AB9)</f>
        <v/>
      </c>
      <c r="Y15" s="24">
        <f>IF('2. Employee Master'!$B9="","",'3. Monthly Salary Sheet'!$AC9)</f>
        <v/>
      </c>
      <c r="Z15" s="24">
        <f>IF('2. Employee Master'!$B9="","",'3. Monthly Salary Sheet'!$AD9)</f>
        <v/>
      </c>
      <c r="AA15" s="24">
        <f>IF('2. Employee Master'!$B9="","",'3. Monthly Salary Sheet'!$AF9)</f>
        <v/>
      </c>
      <c r="AB15" s="24">
        <f>IF('2. Employee Master'!$B9="","",'3. Monthly Salary Sheet'!$X9+'3. Monthly Salary Sheet'!$AE9)</f>
        <v/>
      </c>
      <c r="AC15" s="24">
        <f>IF('2. Employee Master'!$B9="","",'3. Monthly Salary Sheet'!$AG9)</f>
        <v/>
      </c>
      <c r="AD15" s="18" t="n"/>
      <c r="AE15" s="18" t="n"/>
      <c r="AF15" s="18" t="n"/>
      <c r="AG15" s="24">
        <f>IF('2. Employee Master'!$B9="","",'3. Monthly Salary Sheet'!$AC9)</f>
        <v/>
      </c>
      <c r="AH15" s="24">
        <f>IF('2. Employee Master'!$B9="","",'3. Monthly Salary Sheet'!$AD9)</f>
        <v/>
      </c>
      <c r="AI15" s="18" t="n"/>
    </row>
    <row r="16">
      <c r="B16" s="18" t="n"/>
      <c r="C16" s="11">
        <f>IF('2. Employee Master'!$B10="","",'3. Monthly Salary Sheet'!$B10)</f>
        <v/>
      </c>
      <c r="D16" s="11">
        <f>IF('2. Employee Master'!$B10="","",'3. Monthly Salary Sheet'!$C10)</f>
        <v/>
      </c>
      <c r="E16" s="11">
        <f>IF('2. Employee Master'!$B10="","",'3. Monthly Salary Sheet'!$D10)</f>
        <v/>
      </c>
      <c r="F16" s="11">
        <f>IF('2. Employee Master'!$B10="","",'3. Monthly Salary Sheet'!$E10)</f>
        <v/>
      </c>
      <c r="G16" s="11">
        <f>IF('2. Employee Master'!$B10="","",'1. Rules &amp; Rates'!$C$27)</f>
        <v/>
      </c>
      <c r="H16" s="11">
        <f>IF('2. Employee Master'!$B10="","",IF('1. Rules &amp; Rates'!$C$28="","",TEXT('1. Rules &amp; Rates'!$C$28,"DD-MMM-YYYY")&amp;" to "&amp;TEXT('1. Rules &amp; Rates'!$C$29,"DD-MMM-YYYY")))</f>
        <v/>
      </c>
      <c r="I16" s="31">
        <f>IF('2. Employee Master'!$B10="","",'3. Monthly Salary Sheet'!$G10)</f>
        <v/>
      </c>
      <c r="J16" s="31">
        <f>IF('2. Employee Master'!$B10="","",'3. Monthly Salary Sheet'!$H10)</f>
        <v/>
      </c>
      <c r="K16" s="24">
        <f>IF('2. Employee Master'!$B10="","",'2. Employee Master'!$P10)</f>
        <v/>
      </c>
      <c r="L16" s="24">
        <f>IF('2. Employee Master'!$B10="","",'2. Employee Master'!$Q10)</f>
        <v/>
      </c>
      <c r="M16" s="24">
        <f>IF('2. Employee Master'!$B10="","",'2. Employee Master'!$R10+'2. Employee Master'!$S10+'2. Employee Master'!$T10)</f>
        <v/>
      </c>
      <c r="N16" s="24">
        <f>IF('2. Employee Master'!$B10="","",'3. Monthly Salary Sheet'!$J10)</f>
        <v/>
      </c>
      <c r="O16" s="24">
        <f>IF('2. Employee Master'!$B10="","",'3. Monthly Salary Sheet'!$K10)</f>
        <v/>
      </c>
      <c r="P16" s="24">
        <f>IF('2. Employee Master'!$B10="","",'3. Monthly Salary Sheet'!$L10+'3. Monthly Salary Sheet'!$M10+'3. Monthly Salary Sheet'!$N10)</f>
        <v/>
      </c>
      <c r="Q16" s="24">
        <f>IF('2. Employee Master'!$B10="","",'3. Monthly Salary Sheet'!$O10)</f>
        <v/>
      </c>
      <c r="R16" s="24">
        <f>IF('2. Employee Master'!$B10="","",'3. Monthly Salary Sheet'!$P10)</f>
        <v/>
      </c>
      <c r="S16" s="24">
        <f>IF('2. Employee Master'!$B10="","",'3. Monthly Salary Sheet'!$V10)</f>
        <v/>
      </c>
      <c r="T16" s="24">
        <f>IF('2. Employee Master'!$B10="","",'3. Monthly Salary Sheet'!$W10)</f>
        <v/>
      </c>
      <c r="U16" s="24">
        <f>IF('2. Employee Master'!$B10="","",'3. Monthly Salary Sheet'!$AA10)</f>
        <v/>
      </c>
      <c r="V16" s="24">
        <f>IF('2. Employee Master'!$B10="","",'3. Monthly Salary Sheet'!$Y10)</f>
        <v/>
      </c>
      <c r="W16" s="24">
        <f>IF('2. Employee Master'!$B10="","",'3. Monthly Salary Sheet'!$Z10)</f>
        <v/>
      </c>
      <c r="X16" s="24">
        <f>IF('2. Employee Master'!$B10="","",'3. Monthly Salary Sheet'!$AB10)</f>
        <v/>
      </c>
      <c r="Y16" s="24">
        <f>IF('2. Employee Master'!$B10="","",'3. Monthly Salary Sheet'!$AC10)</f>
        <v/>
      </c>
      <c r="Z16" s="24">
        <f>IF('2. Employee Master'!$B10="","",'3. Monthly Salary Sheet'!$AD10)</f>
        <v/>
      </c>
      <c r="AA16" s="24">
        <f>IF('2. Employee Master'!$B10="","",'3. Monthly Salary Sheet'!$AF10)</f>
        <v/>
      </c>
      <c r="AB16" s="24">
        <f>IF('2. Employee Master'!$B10="","",'3. Monthly Salary Sheet'!$X10+'3. Monthly Salary Sheet'!$AE10)</f>
        <v/>
      </c>
      <c r="AC16" s="24">
        <f>IF('2. Employee Master'!$B10="","",'3. Monthly Salary Sheet'!$AG10)</f>
        <v/>
      </c>
      <c r="AD16" s="18" t="n"/>
      <c r="AE16" s="18" t="n"/>
      <c r="AF16" s="18" t="n"/>
      <c r="AG16" s="24">
        <f>IF('2. Employee Master'!$B10="","",'3. Monthly Salary Sheet'!$AC10)</f>
        <v/>
      </c>
      <c r="AH16" s="24">
        <f>IF('2. Employee Master'!$B10="","",'3. Monthly Salary Sheet'!$AD10)</f>
        <v/>
      </c>
      <c r="AI16" s="18" t="n"/>
    </row>
    <row r="17">
      <c r="B17" s="18" t="n"/>
      <c r="C17" s="11">
        <f>IF('2. Employee Master'!$B11="","",'3. Monthly Salary Sheet'!$B11)</f>
        <v/>
      </c>
      <c r="D17" s="11">
        <f>IF('2. Employee Master'!$B11="","",'3. Monthly Salary Sheet'!$C11)</f>
        <v/>
      </c>
      <c r="E17" s="11">
        <f>IF('2. Employee Master'!$B11="","",'3. Monthly Salary Sheet'!$D11)</f>
        <v/>
      </c>
      <c r="F17" s="11">
        <f>IF('2. Employee Master'!$B11="","",'3. Monthly Salary Sheet'!$E11)</f>
        <v/>
      </c>
      <c r="G17" s="11">
        <f>IF('2. Employee Master'!$B11="","",'1. Rules &amp; Rates'!$C$27)</f>
        <v/>
      </c>
      <c r="H17" s="11">
        <f>IF('2. Employee Master'!$B11="","",IF('1. Rules &amp; Rates'!$C$28="","",TEXT('1. Rules &amp; Rates'!$C$28,"DD-MMM-YYYY")&amp;" to "&amp;TEXT('1. Rules &amp; Rates'!$C$29,"DD-MMM-YYYY")))</f>
        <v/>
      </c>
      <c r="I17" s="31">
        <f>IF('2. Employee Master'!$B11="","",'3. Monthly Salary Sheet'!$G11)</f>
        <v/>
      </c>
      <c r="J17" s="31">
        <f>IF('2. Employee Master'!$B11="","",'3. Monthly Salary Sheet'!$H11)</f>
        <v/>
      </c>
      <c r="K17" s="24">
        <f>IF('2. Employee Master'!$B11="","",'2. Employee Master'!$P11)</f>
        <v/>
      </c>
      <c r="L17" s="24">
        <f>IF('2. Employee Master'!$B11="","",'2. Employee Master'!$Q11)</f>
        <v/>
      </c>
      <c r="M17" s="24">
        <f>IF('2. Employee Master'!$B11="","",'2. Employee Master'!$R11+'2. Employee Master'!$S11+'2. Employee Master'!$T11)</f>
        <v/>
      </c>
      <c r="N17" s="24">
        <f>IF('2. Employee Master'!$B11="","",'3. Monthly Salary Sheet'!$J11)</f>
        <v/>
      </c>
      <c r="O17" s="24">
        <f>IF('2. Employee Master'!$B11="","",'3. Monthly Salary Sheet'!$K11)</f>
        <v/>
      </c>
      <c r="P17" s="24">
        <f>IF('2. Employee Master'!$B11="","",'3. Monthly Salary Sheet'!$L11+'3. Monthly Salary Sheet'!$M11+'3. Monthly Salary Sheet'!$N11)</f>
        <v/>
      </c>
      <c r="Q17" s="24">
        <f>IF('2. Employee Master'!$B11="","",'3. Monthly Salary Sheet'!$O11)</f>
        <v/>
      </c>
      <c r="R17" s="24">
        <f>IF('2. Employee Master'!$B11="","",'3. Monthly Salary Sheet'!$P11)</f>
        <v/>
      </c>
      <c r="S17" s="24">
        <f>IF('2. Employee Master'!$B11="","",'3. Monthly Salary Sheet'!$V11)</f>
        <v/>
      </c>
      <c r="T17" s="24">
        <f>IF('2. Employee Master'!$B11="","",'3. Monthly Salary Sheet'!$W11)</f>
        <v/>
      </c>
      <c r="U17" s="24">
        <f>IF('2. Employee Master'!$B11="","",'3. Monthly Salary Sheet'!$AA11)</f>
        <v/>
      </c>
      <c r="V17" s="24">
        <f>IF('2. Employee Master'!$B11="","",'3. Monthly Salary Sheet'!$Y11)</f>
        <v/>
      </c>
      <c r="W17" s="24">
        <f>IF('2. Employee Master'!$B11="","",'3. Monthly Salary Sheet'!$Z11)</f>
        <v/>
      </c>
      <c r="X17" s="24">
        <f>IF('2. Employee Master'!$B11="","",'3. Monthly Salary Sheet'!$AB11)</f>
        <v/>
      </c>
      <c r="Y17" s="24">
        <f>IF('2. Employee Master'!$B11="","",'3. Monthly Salary Sheet'!$AC11)</f>
        <v/>
      </c>
      <c r="Z17" s="24">
        <f>IF('2. Employee Master'!$B11="","",'3. Monthly Salary Sheet'!$AD11)</f>
        <v/>
      </c>
      <c r="AA17" s="24">
        <f>IF('2. Employee Master'!$B11="","",'3. Monthly Salary Sheet'!$AF11)</f>
        <v/>
      </c>
      <c r="AB17" s="24">
        <f>IF('2. Employee Master'!$B11="","",'3. Monthly Salary Sheet'!$X11+'3. Monthly Salary Sheet'!$AE11)</f>
        <v/>
      </c>
      <c r="AC17" s="24">
        <f>IF('2. Employee Master'!$B11="","",'3. Monthly Salary Sheet'!$AG11)</f>
        <v/>
      </c>
      <c r="AD17" s="18" t="n"/>
      <c r="AE17" s="18" t="n"/>
      <c r="AF17" s="18" t="n"/>
      <c r="AG17" s="24">
        <f>IF('2. Employee Master'!$B11="","",'3. Monthly Salary Sheet'!$AC11)</f>
        <v/>
      </c>
      <c r="AH17" s="24">
        <f>IF('2. Employee Master'!$B11="","",'3. Monthly Salary Sheet'!$AD11)</f>
        <v/>
      </c>
      <c r="AI17" s="18" t="n"/>
    </row>
    <row r="18">
      <c r="B18" s="18" t="n"/>
      <c r="C18" s="11">
        <f>IF('2. Employee Master'!$B12="","",'3. Monthly Salary Sheet'!$B12)</f>
        <v/>
      </c>
      <c r="D18" s="11">
        <f>IF('2. Employee Master'!$B12="","",'3. Monthly Salary Sheet'!$C12)</f>
        <v/>
      </c>
      <c r="E18" s="11">
        <f>IF('2. Employee Master'!$B12="","",'3. Monthly Salary Sheet'!$D12)</f>
        <v/>
      </c>
      <c r="F18" s="11">
        <f>IF('2. Employee Master'!$B12="","",'3. Monthly Salary Sheet'!$E12)</f>
        <v/>
      </c>
      <c r="G18" s="11">
        <f>IF('2. Employee Master'!$B12="","",'1. Rules &amp; Rates'!$C$27)</f>
        <v/>
      </c>
      <c r="H18" s="11">
        <f>IF('2. Employee Master'!$B12="","",IF('1. Rules &amp; Rates'!$C$28="","",TEXT('1. Rules &amp; Rates'!$C$28,"DD-MMM-YYYY")&amp;" to "&amp;TEXT('1. Rules &amp; Rates'!$C$29,"DD-MMM-YYYY")))</f>
        <v/>
      </c>
      <c r="I18" s="31">
        <f>IF('2. Employee Master'!$B12="","",'3. Monthly Salary Sheet'!$G12)</f>
        <v/>
      </c>
      <c r="J18" s="31">
        <f>IF('2. Employee Master'!$B12="","",'3. Monthly Salary Sheet'!$H12)</f>
        <v/>
      </c>
      <c r="K18" s="24">
        <f>IF('2. Employee Master'!$B12="","",'2. Employee Master'!$P12)</f>
        <v/>
      </c>
      <c r="L18" s="24">
        <f>IF('2. Employee Master'!$B12="","",'2. Employee Master'!$Q12)</f>
        <v/>
      </c>
      <c r="M18" s="24">
        <f>IF('2. Employee Master'!$B12="","",'2. Employee Master'!$R12+'2. Employee Master'!$S12+'2. Employee Master'!$T12)</f>
        <v/>
      </c>
      <c r="N18" s="24">
        <f>IF('2. Employee Master'!$B12="","",'3. Monthly Salary Sheet'!$J12)</f>
        <v/>
      </c>
      <c r="O18" s="24">
        <f>IF('2. Employee Master'!$B12="","",'3. Monthly Salary Sheet'!$K12)</f>
        <v/>
      </c>
      <c r="P18" s="24">
        <f>IF('2. Employee Master'!$B12="","",'3. Monthly Salary Sheet'!$L12+'3. Monthly Salary Sheet'!$M12+'3. Monthly Salary Sheet'!$N12)</f>
        <v/>
      </c>
      <c r="Q18" s="24">
        <f>IF('2. Employee Master'!$B12="","",'3. Monthly Salary Sheet'!$O12)</f>
        <v/>
      </c>
      <c r="R18" s="24">
        <f>IF('2. Employee Master'!$B12="","",'3. Monthly Salary Sheet'!$P12)</f>
        <v/>
      </c>
      <c r="S18" s="24">
        <f>IF('2. Employee Master'!$B12="","",'3. Monthly Salary Sheet'!$V12)</f>
        <v/>
      </c>
      <c r="T18" s="24">
        <f>IF('2. Employee Master'!$B12="","",'3. Monthly Salary Sheet'!$W12)</f>
        <v/>
      </c>
      <c r="U18" s="24">
        <f>IF('2. Employee Master'!$B12="","",'3. Monthly Salary Sheet'!$AA12)</f>
        <v/>
      </c>
      <c r="V18" s="24">
        <f>IF('2. Employee Master'!$B12="","",'3. Monthly Salary Sheet'!$Y12)</f>
        <v/>
      </c>
      <c r="W18" s="24">
        <f>IF('2. Employee Master'!$B12="","",'3. Monthly Salary Sheet'!$Z12)</f>
        <v/>
      </c>
      <c r="X18" s="24">
        <f>IF('2. Employee Master'!$B12="","",'3. Monthly Salary Sheet'!$AB12)</f>
        <v/>
      </c>
      <c r="Y18" s="24">
        <f>IF('2. Employee Master'!$B12="","",'3. Monthly Salary Sheet'!$AC12)</f>
        <v/>
      </c>
      <c r="Z18" s="24">
        <f>IF('2. Employee Master'!$B12="","",'3. Monthly Salary Sheet'!$AD12)</f>
        <v/>
      </c>
      <c r="AA18" s="24">
        <f>IF('2. Employee Master'!$B12="","",'3. Monthly Salary Sheet'!$AF12)</f>
        <v/>
      </c>
      <c r="AB18" s="24">
        <f>IF('2. Employee Master'!$B12="","",'3. Monthly Salary Sheet'!$X12+'3. Monthly Salary Sheet'!$AE12)</f>
        <v/>
      </c>
      <c r="AC18" s="24">
        <f>IF('2. Employee Master'!$B12="","",'3. Monthly Salary Sheet'!$AG12)</f>
        <v/>
      </c>
      <c r="AD18" s="18" t="n"/>
      <c r="AE18" s="18" t="n"/>
      <c r="AF18" s="18" t="n"/>
      <c r="AG18" s="24">
        <f>IF('2. Employee Master'!$B12="","",'3. Monthly Salary Sheet'!$AC12)</f>
        <v/>
      </c>
      <c r="AH18" s="24">
        <f>IF('2. Employee Master'!$B12="","",'3. Monthly Salary Sheet'!$AD12)</f>
        <v/>
      </c>
      <c r="AI18" s="18" t="n"/>
    </row>
    <row r="19">
      <c r="B19" s="18" t="n"/>
      <c r="C19" s="11">
        <f>IF('2. Employee Master'!$B13="","",'3. Monthly Salary Sheet'!$B13)</f>
        <v/>
      </c>
      <c r="D19" s="11">
        <f>IF('2. Employee Master'!$B13="","",'3. Monthly Salary Sheet'!$C13)</f>
        <v/>
      </c>
      <c r="E19" s="11">
        <f>IF('2. Employee Master'!$B13="","",'3. Monthly Salary Sheet'!$D13)</f>
        <v/>
      </c>
      <c r="F19" s="11">
        <f>IF('2. Employee Master'!$B13="","",'3. Monthly Salary Sheet'!$E13)</f>
        <v/>
      </c>
      <c r="G19" s="11">
        <f>IF('2. Employee Master'!$B13="","",'1. Rules &amp; Rates'!$C$27)</f>
        <v/>
      </c>
      <c r="H19" s="11">
        <f>IF('2. Employee Master'!$B13="","",IF('1. Rules &amp; Rates'!$C$28="","",TEXT('1. Rules &amp; Rates'!$C$28,"DD-MMM-YYYY")&amp;" to "&amp;TEXT('1. Rules &amp; Rates'!$C$29,"DD-MMM-YYYY")))</f>
        <v/>
      </c>
      <c r="I19" s="31">
        <f>IF('2. Employee Master'!$B13="","",'3. Monthly Salary Sheet'!$G13)</f>
        <v/>
      </c>
      <c r="J19" s="31">
        <f>IF('2. Employee Master'!$B13="","",'3. Monthly Salary Sheet'!$H13)</f>
        <v/>
      </c>
      <c r="K19" s="24">
        <f>IF('2. Employee Master'!$B13="","",'2. Employee Master'!$P13)</f>
        <v/>
      </c>
      <c r="L19" s="24">
        <f>IF('2. Employee Master'!$B13="","",'2. Employee Master'!$Q13)</f>
        <v/>
      </c>
      <c r="M19" s="24">
        <f>IF('2. Employee Master'!$B13="","",'2. Employee Master'!$R13+'2. Employee Master'!$S13+'2. Employee Master'!$T13)</f>
        <v/>
      </c>
      <c r="N19" s="24">
        <f>IF('2. Employee Master'!$B13="","",'3. Monthly Salary Sheet'!$J13)</f>
        <v/>
      </c>
      <c r="O19" s="24">
        <f>IF('2. Employee Master'!$B13="","",'3. Monthly Salary Sheet'!$K13)</f>
        <v/>
      </c>
      <c r="P19" s="24">
        <f>IF('2. Employee Master'!$B13="","",'3. Monthly Salary Sheet'!$L13+'3. Monthly Salary Sheet'!$M13+'3. Monthly Salary Sheet'!$N13)</f>
        <v/>
      </c>
      <c r="Q19" s="24">
        <f>IF('2. Employee Master'!$B13="","",'3. Monthly Salary Sheet'!$O13)</f>
        <v/>
      </c>
      <c r="R19" s="24">
        <f>IF('2. Employee Master'!$B13="","",'3. Monthly Salary Sheet'!$P13)</f>
        <v/>
      </c>
      <c r="S19" s="24">
        <f>IF('2. Employee Master'!$B13="","",'3. Monthly Salary Sheet'!$V13)</f>
        <v/>
      </c>
      <c r="T19" s="24">
        <f>IF('2. Employee Master'!$B13="","",'3. Monthly Salary Sheet'!$W13)</f>
        <v/>
      </c>
      <c r="U19" s="24">
        <f>IF('2. Employee Master'!$B13="","",'3. Monthly Salary Sheet'!$AA13)</f>
        <v/>
      </c>
      <c r="V19" s="24">
        <f>IF('2. Employee Master'!$B13="","",'3. Monthly Salary Sheet'!$Y13)</f>
        <v/>
      </c>
      <c r="W19" s="24">
        <f>IF('2. Employee Master'!$B13="","",'3. Monthly Salary Sheet'!$Z13)</f>
        <v/>
      </c>
      <c r="X19" s="24">
        <f>IF('2. Employee Master'!$B13="","",'3. Monthly Salary Sheet'!$AB13)</f>
        <v/>
      </c>
      <c r="Y19" s="24">
        <f>IF('2. Employee Master'!$B13="","",'3. Monthly Salary Sheet'!$AC13)</f>
        <v/>
      </c>
      <c r="Z19" s="24">
        <f>IF('2. Employee Master'!$B13="","",'3. Monthly Salary Sheet'!$AD13)</f>
        <v/>
      </c>
      <c r="AA19" s="24">
        <f>IF('2. Employee Master'!$B13="","",'3. Monthly Salary Sheet'!$AF13)</f>
        <v/>
      </c>
      <c r="AB19" s="24">
        <f>IF('2. Employee Master'!$B13="","",'3. Monthly Salary Sheet'!$X13+'3. Monthly Salary Sheet'!$AE13)</f>
        <v/>
      </c>
      <c r="AC19" s="24">
        <f>IF('2. Employee Master'!$B13="","",'3. Monthly Salary Sheet'!$AG13)</f>
        <v/>
      </c>
      <c r="AD19" s="18" t="n"/>
      <c r="AE19" s="18" t="n"/>
      <c r="AF19" s="18" t="n"/>
      <c r="AG19" s="24">
        <f>IF('2. Employee Master'!$B13="","",'3. Monthly Salary Sheet'!$AC13)</f>
        <v/>
      </c>
      <c r="AH19" s="24">
        <f>IF('2. Employee Master'!$B13="","",'3. Monthly Salary Sheet'!$AD13)</f>
        <v/>
      </c>
      <c r="AI19" s="18" t="n"/>
    </row>
    <row r="20">
      <c r="B20" s="18" t="n"/>
      <c r="C20" s="11">
        <f>IF('2. Employee Master'!$B14="","",'3. Monthly Salary Sheet'!$B14)</f>
        <v/>
      </c>
      <c r="D20" s="11">
        <f>IF('2. Employee Master'!$B14="","",'3. Monthly Salary Sheet'!$C14)</f>
        <v/>
      </c>
      <c r="E20" s="11">
        <f>IF('2. Employee Master'!$B14="","",'3. Monthly Salary Sheet'!$D14)</f>
        <v/>
      </c>
      <c r="F20" s="11">
        <f>IF('2. Employee Master'!$B14="","",'3. Monthly Salary Sheet'!$E14)</f>
        <v/>
      </c>
      <c r="G20" s="11">
        <f>IF('2. Employee Master'!$B14="","",'1. Rules &amp; Rates'!$C$27)</f>
        <v/>
      </c>
      <c r="H20" s="11">
        <f>IF('2. Employee Master'!$B14="","",IF('1. Rules &amp; Rates'!$C$28="","",TEXT('1. Rules &amp; Rates'!$C$28,"DD-MMM-YYYY")&amp;" to "&amp;TEXT('1. Rules &amp; Rates'!$C$29,"DD-MMM-YYYY")))</f>
        <v/>
      </c>
      <c r="I20" s="31">
        <f>IF('2. Employee Master'!$B14="","",'3. Monthly Salary Sheet'!$G14)</f>
        <v/>
      </c>
      <c r="J20" s="31">
        <f>IF('2. Employee Master'!$B14="","",'3. Monthly Salary Sheet'!$H14)</f>
        <v/>
      </c>
      <c r="K20" s="24">
        <f>IF('2. Employee Master'!$B14="","",'2. Employee Master'!$P14)</f>
        <v/>
      </c>
      <c r="L20" s="24">
        <f>IF('2. Employee Master'!$B14="","",'2. Employee Master'!$Q14)</f>
        <v/>
      </c>
      <c r="M20" s="24">
        <f>IF('2. Employee Master'!$B14="","",'2. Employee Master'!$R14+'2. Employee Master'!$S14+'2. Employee Master'!$T14)</f>
        <v/>
      </c>
      <c r="N20" s="24">
        <f>IF('2. Employee Master'!$B14="","",'3. Monthly Salary Sheet'!$J14)</f>
        <v/>
      </c>
      <c r="O20" s="24">
        <f>IF('2. Employee Master'!$B14="","",'3. Monthly Salary Sheet'!$K14)</f>
        <v/>
      </c>
      <c r="P20" s="24">
        <f>IF('2. Employee Master'!$B14="","",'3. Monthly Salary Sheet'!$L14+'3. Monthly Salary Sheet'!$M14+'3. Monthly Salary Sheet'!$N14)</f>
        <v/>
      </c>
      <c r="Q20" s="24">
        <f>IF('2. Employee Master'!$B14="","",'3. Monthly Salary Sheet'!$O14)</f>
        <v/>
      </c>
      <c r="R20" s="24">
        <f>IF('2. Employee Master'!$B14="","",'3. Monthly Salary Sheet'!$P14)</f>
        <v/>
      </c>
      <c r="S20" s="24">
        <f>IF('2. Employee Master'!$B14="","",'3. Monthly Salary Sheet'!$V14)</f>
        <v/>
      </c>
      <c r="T20" s="24">
        <f>IF('2. Employee Master'!$B14="","",'3. Monthly Salary Sheet'!$W14)</f>
        <v/>
      </c>
      <c r="U20" s="24">
        <f>IF('2. Employee Master'!$B14="","",'3. Monthly Salary Sheet'!$AA14)</f>
        <v/>
      </c>
      <c r="V20" s="24">
        <f>IF('2. Employee Master'!$B14="","",'3. Monthly Salary Sheet'!$Y14)</f>
        <v/>
      </c>
      <c r="W20" s="24">
        <f>IF('2. Employee Master'!$B14="","",'3. Monthly Salary Sheet'!$Z14)</f>
        <v/>
      </c>
      <c r="X20" s="24">
        <f>IF('2. Employee Master'!$B14="","",'3. Monthly Salary Sheet'!$AB14)</f>
        <v/>
      </c>
      <c r="Y20" s="24">
        <f>IF('2. Employee Master'!$B14="","",'3. Monthly Salary Sheet'!$AC14)</f>
        <v/>
      </c>
      <c r="Z20" s="24">
        <f>IF('2. Employee Master'!$B14="","",'3. Monthly Salary Sheet'!$AD14)</f>
        <v/>
      </c>
      <c r="AA20" s="24">
        <f>IF('2. Employee Master'!$B14="","",'3. Monthly Salary Sheet'!$AF14)</f>
        <v/>
      </c>
      <c r="AB20" s="24">
        <f>IF('2. Employee Master'!$B14="","",'3. Monthly Salary Sheet'!$X14+'3. Monthly Salary Sheet'!$AE14)</f>
        <v/>
      </c>
      <c r="AC20" s="24">
        <f>IF('2. Employee Master'!$B14="","",'3. Monthly Salary Sheet'!$AG14)</f>
        <v/>
      </c>
      <c r="AD20" s="18" t="n"/>
      <c r="AE20" s="18" t="n"/>
      <c r="AF20" s="18" t="n"/>
      <c r="AG20" s="24">
        <f>IF('2. Employee Master'!$B14="","",'3. Monthly Salary Sheet'!$AC14)</f>
        <v/>
      </c>
      <c r="AH20" s="24">
        <f>IF('2. Employee Master'!$B14="","",'3. Monthly Salary Sheet'!$AD14)</f>
        <v/>
      </c>
      <c r="AI20" s="18" t="n"/>
    </row>
    <row r="21">
      <c r="B21" s="18" t="n"/>
      <c r="C21" s="11">
        <f>IF('2. Employee Master'!$B15="","",'3. Monthly Salary Sheet'!$B15)</f>
        <v/>
      </c>
      <c r="D21" s="11">
        <f>IF('2. Employee Master'!$B15="","",'3. Monthly Salary Sheet'!$C15)</f>
        <v/>
      </c>
      <c r="E21" s="11">
        <f>IF('2. Employee Master'!$B15="","",'3. Monthly Salary Sheet'!$D15)</f>
        <v/>
      </c>
      <c r="F21" s="11">
        <f>IF('2. Employee Master'!$B15="","",'3. Monthly Salary Sheet'!$E15)</f>
        <v/>
      </c>
      <c r="G21" s="11">
        <f>IF('2. Employee Master'!$B15="","",'1. Rules &amp; Rates'!$C$27)</f>
        <v/>
      </c>
      <c r="H21" s="11">
        <f>IF('2. Employee Master'!$B15="","",IF('1. Rules &amp; Rates'!$C$28="","",TEXT('1. Rules &amp; Rates'!$C$28,"DD-MMM-YYYY")&amp;" to "&amp;TEXT('1. Rules &amp; Rates'!$C$29,"DD-MMM-YYYY")))</f>
        <v/>
      </c>
      <c r="I21" s="31">
        <f>IF('2. Employee Master'!$B15="","",'3. Monthly Salary Sheet'!$G15)</f>
        <v/>
      </c>
      <c r="J21" s="31">
        <f>IF('2. Employee Master'!$B15="","",'3. Monthly Salary Sheet'!$H15)</f>
        <v/>
      </c>
      <c r="K21" s="24">
        <f>IF('2. Employee Master'!$B15="","",'2. Employee Master'!$P15)</f>
        <v/>
      </c>
      <c r="L21" s="24">
        <f>IF('2. Employee Master'!$B15="","",'2. Employee Master'!$Q15)</f>
        <v/>
      </c>
      <c r="M21" s="24">
        <f>IF('2. Employee Master'!$B15="","",'2. Employee Master'!$R15+'2. Employee Master'!$S15+'2. Employee Master'!$T15)</f>
        <v/>
      </c>
      <c r="N21" s="24">
        <f>IF('2. Employee Master'!$B15="","",'3. Monthly Salary Sheet'!$J15)</f>
        <v/>
      </c>
      <c r="O21" s="24">
        <f>IF('2. Employee Master'!$B15="","",'3. Monthly Salary Sheet'!$K15)</f>
        <v/>
      </c>
      <c r="P21" s="24">
        <f>IF('2. Employee Master'!$B15="","",'3. Monthly Salary Sheet'!$L15+'3. Monthly Salary Sheet'!$M15+'3. Monthly Salary Sheet'!$N15)</f>
        <v/>
      </c>
      <c r="Q21" s="24">
        <f>IF('2. Employee Master'!$B15="","",'3. Monthly Salary Sheet'!$O15)</f>
        <v/>
      </c>
      <c r="R21" s="24">
        <f>IF('2. Employee Master'!$B15="","",'3. Monthly Salary Sheet'!$P15)</f>
        <v/>
      </c>
      <c r="S21" s="24">
        <f>IF('2. Employee Master'!$B15="","",'3. Monthly Salary Sheet'!$V15)</f>
        <v/>
      </c>
      <c r="T21" s="24">
        <f>IF('2. Employee Master'!$B15="","",'3. Monthly Salary Sheet'!$W15)</f>
        <v/>
      </c>
      <c r="U21" s="24">
        <f>IF('2. Employee Master'!$B15="","",'3. Monthly Salary Sheet'!$AA15)</f>
        <v/>
      </c>
      <c r="V21" s="24">
        <f>IF('2. Employee Master'!$B15="","",'3. Monthly Salary Sheet'!$Y15)</f>
        <v/>
      </c>
      <c r="W21" s="24">
        <f>IF('2. Employee Master'!$B15="","",'3. Monthly Salary Sheet'!$Z15)</f>
        <v/>
      </c>
      <c r="X21" s="24">
        <f>IF('2. Employee Master'!$B15="","",'3. Monthly Salary Sheet'!$AB15)</f>
        <v/>
      </c>
      <c r="Y21" s="24">
        <f>IF('2. Employee Master'!$B15="","",'3. Monthly Salary Sheet'!$AC15)</f>
        <v/>
      </c>
      <c r="Z21" s="24">
        <f>IF('2. Employee Master'!$B15="","",'3. Monthly Salary Sheet'!$AD15)</f>
        <v/>
      </c>
      <c r="AA21" s="24">
        <f>IF('2. Employee Master'!$B15="","",'3. Monthly Salary Sheet'!$AF15)</f>
        <v/>
      </c>
      <c r="AB21" s="24">
        <f>IF('2. Employee Master'!$B15="","",'3. Monthly Salary Sheet'!$X15+'3. Monthly Salary Sheet'!$AE15)</f>
        <v/>
      </c>
      <c r="AC21" s="24">
        <f>IF('2. Employee Master'!$B15="","",'3. Monthly Salary Sheet'!$AG15)</f>
        <v/>
      </c>
      <c r="AD21" s="18" t="n"/>
      <c r="AE21" s="18" t="n"/>
      <c r="AF21" s="18" t="n"/>
      <c r="AG21" s="24">
        <f>IF('2. Employee Master'!$B15="","",'3. Monthly Salary Sheet'!$AC15)</f>
        <v/>
      </c>
      <c r="AH21" s="24">
        <f>IF('2. Employee Master'!$B15="","",'3. Monthly Salary Sheet'!$AD15)</f>
        <v/>
      </c>
      <c r="AI21" s="18" t="n"/>
    </row>
    <row r="22">
      <c r="B22" s="18" t="n"/>
      <c r="C22" s="11">
        <f>IF('2. Employee Master'!$B16="","",'3. Monthly Salary Sheet'!$B16)</f>
        <v/>
      </c>
      <c r="D22" s="11">
        <f>IF('2. Employee Master'!$B16="","",'3. Monthly Salary Sheet'!$C16)</f>
        <v/>
      </c>
      <c r="E22" s="11">
        <f>IF('2. Employee Master'!$B16="","",'3. Monthly Salary Sheet'!$D16)</f>
        <v/>
      </c>
      <c r="F22" s="11">
        <f>IF('2. Employee Master'!$B16="","",'3. Monthly Salary Sheet'!$E16)</f>
        <v/>
      </c>
      <c r="G22" s="11">
        <f>IF('2. Employee Master'!$B16="","",'1. Rules &amp; Rates'!$C$27)</f>
        <v/>
      </c>
      <c r="H22" s="11">
        <f>IF('2. Employee Master'!$B16="","",IF('1. Rules &amp; Rates'!$C$28="","",TEXT('1. Rules &amp; Rates'!$C$28,"DD-MMM-YYYY")&amp;" to "&amp;TEXT('1. Rules &amp; Rates'!$C$29,"DD-MMM-YYYY")))</f>
        <v/>
      </c>
      <c r="I22" s="31">
        <f>IF('2. Employee Master'!$B16="","",'3. Monthly Salary Sheet'!$G16)</f>
        <v/>
      </c>
      <c r="J22" s="31">
        <f>IF('2. Employee Master'!$B16="","",'3. Monthly Salary Sheet'!$H16)</f>
        <v/>
      </c>
      <c r="K22" s="24">
        <f>IF('2. Employee Master'!$B16="","",'2. Employee Master'!$P16)</f>
        <v/>
      </c>
      <c r="L22" s="24">
        <f>IF('2. Employee Master'!$B16="","",'2. Employee Master'!$Q16)</f>
        <v/>
      </c>
      <c r="M22" s="24">
        <f>IF('2. Employee Master'!$B16="","",'2. Employee Master'!$R16+'2. Employee Master'!$S16+'2. Employee Master'!$T16)</f>
        <v/>
      </c>
      <c r="N22" s="24">
        <f>IF('2. Employee Master'!$B16="","",'3. Monthly Salary Sheet'!$J16)</f>
        <v/>
      </c>
      <c r="O22" s="24">
        <f>IF('2. Employee Master'!$B16="","",'3. Monthly Salary Sheet'!$K16)</f>
        <v/>
      </c>
      <c r="P22" s="24">
        <f>IF('2. Employee Master'!$B16="","",'3. Monthly Salary Sheet'!$L16+'3. Monthly Salary Sheet'!$M16+'3. Monthly Salary Sheet'!$N16)</f>
        <v/>
      </c>
      <c r="Q22" s="24">
        <f>IF('2. Employee Master'!$B16="","",'3. Monthly Salary Sheet'!$O16)</f>
        <v/>
      </c>
      <c r="R22" s="24">
        <f>IF('2. Employee Master'!$B16="","",'3. Monthly Salary Sheet'!$P16)</f>
        <v/>
      </c>
      <c r="S22" s="24">
        <f>IF('2. Employee Master'!$B16="","",'3. Monthly Salary Sheet'!$V16)</f>
        <v/>
      </c>
      <c r="T22" s="24">
        <f>IF('2. Employee Master'!$B16="","",'3. Monthly Salary Sheet'!$W16)</f>
        <v/>
      </c>
      <c r="U22" s="24">
        <f>IF('2. Employee Master'!$B16="","",'3. Monthly Salary Sheet'!$AA16)</f>
        <v/>
      </c>
      <c r="V22" s="24">
        <f>IF('2. Employee Master'!$B16="","",'3. Monthly Salary Sheet'!$Y16)</f>
        <v/>
      </c>
      <c r="W22" s="24">
        <f>IF('2. Employee Master'!$B16="","",'3. Monthly Salary Sheet'!$Z16)</f>
        <v/>
      </c>
      <c r="X22" s="24">
        <f>IF('2. Employee Master'!$B16="","",'3. Monthly Salary Sheet'!$AB16)</f>
        <v/>
      </c>
      <c r="Y22" s="24">
        <f>IF('2. Employee Master'!$B16="","",'3. Monthly Salary Sheet'!$AC16)</f>
        <v/>
      </c>
      <c r="Z22" s="24">
        <f>IF('2. Employee Master'!$B16="","",'3. Monthly Salary Sheet'!$AD16)</f>
        <v/>
      </c>
      <c r="AA22" s="24">
        <f>IF('2. Employee Master'!$B16="","",'3. Monthly Salary Sheet'!$AF16)</f>
        <v/>
      </c>
      <c r="AB22" s="24">
        <f>IF('2. Employee Master'!$B16="","",'3. Monthly Salary Sheet'!$X16+'3. Monthly Salary Sheet'!$AE16)</f>
        <v/>
      </c>
      <c r="AC22" s="24">
        <f>IF('2. Employee Master'!$B16="","",'3. Monthly Salary Sheet'!$AG16)</f>
        <v/>
      </c>
      <c r="AD22" s="18" t="n"/>
      <c r="AE22" s="18" t="n"/>
      <c r="AF22" s="18" t="n"/>
      <c r="AG22" s="24">
        <f>IF('2. Employee Master'!$B16="","",'3. Monthly Salary Sheet'!$AC16)</f>
        <v/>
      </c>
      <c r="AH22" s="24">
        <f>IF('2. Employee Master'!$B16="","",'3. Monthly Salary Sheet'!$AD16)</f>
        <v/>
      </c>
      <c r="AI22" s="18" t="n"/>
    </row>
    <row r="23">
      <c r="B23" s="18" t="n"/>
      <c r="C23" s="11">
        <f>IF('2. Employee Master'!$B17="","",'3. Monthly Salary Sheet'!$B17)</f>
        <v/>
      </c>
      <c r="D23" s="11">
        <f>IF('2. Employee Master'!$B17="","",'3. Monthly Salary Sheet'!$C17)</f>
        <v/>
      </c>
      <c r="E23" s="11">
        <f>IF('2. Employee Master'!$B17="","",'3. Monthly Salary Sheet'!$D17)</f>
        <v/>
      </c>
      <c r="F23" s="11">
        <f>IF('2. Employee Master'!$B17="","",'3. Monthly Salary Sheet'!$E17)</f>
        <v/>
      </c>
      <c r="G23" s="11">
        <f>IF('2. Employee Master'!$B17="","",'1. Rules &amp; Rates'!$C$27)</f>
        <v/>
      </c>
      <c r="H23" s="11">
        <f>IF('2. Employee Master'!$B17="","",IF('1. Rules &amp; Rates'!$C$28="","",TEXT('1. Rules &amp; Rates'!$C$28,"DD-MMM-YYYY")&amp;" to "&amp;TEXT('1. Rules &amp; Rates'!$C$29,"DD-MMM-YYYY")))</f>
        <v/>
      </c>
      <c r="I23" s="31">
        <f>IF('2. Employee Master'!$B17="","",'3. Monthly Salary Sheet'!$G17)</f>
        <v/>
      </c>
      <c r="J23" s="31">
        <f>IF('2. Employee Master'!$B17="","",'3. Monthly Salary Sheet'!$H17)</f>
        <v/>
      </c>
      <c r="K23" s="24">
        <f>IF('2. Employee Master'!$B17="","",'2. Employee Master'!$P17)</f>
        <v/>
      </c>
      <c r="L23" s="24">
        <f>IF('2. Employee Master'!$B17="","",'2. Employee Master'!$Q17)</f>
        <v/>
      </c>
      <c r="M23" s="24">
        <f>IF('2. Employee Master'!$B17="","",'2. Employee Master'!$R17+'2. Employee Master'!$S17+'2. Employee Master'!$T17)</f>
        <v/>
      </c>
      <c r="N23" s="24">
        <f>IF('2. Employee Master'!$B17="","",'3. Monthly Salary Sheet'!$J17)</f>
        <v/>
      </c>
      <c r="O23" s="24">
        <f>IF('2. Employee Master'!$B17="","",'3. Monthly Salary Sheet'!$K17)</f>
        <v/>
      </c>
      <c r="P23" s="24">
        <f>IF('2. Employee Master'!$B17="","",'3. Monthly Salary Sheet'!$L17+'3. Monthly Salary Sheet'!$M17+'3. Monthly Salary Sheet'!$N17)</f>
        <v/>
      </c>
      <c r="Q23" s="24">
        <f>IF('2. Employee Master'!$B17="","",'3. Monthly Salary Sheet'!$O17)</f>
        <v/>
      </c>
      <c r="R23" s="24">
        <f>IF('2. Employee Master'!$B17="","",'3. Monthly Salary Sheet'!$P17)</f>
        <v/>
      </c>
      <c r="S23" s="24">
        <f>IF('2. Employee Master'!$B17="","",'3. Monthly Salary Sheet'!$V17)</f>
        <v/>
      </c>
      <c r="T23" s="24">
        <f>IF('2. Employee Master'!$B17="","",'3. Monthly Salary Sheet'!$W17)</f>
        <v/>
      </c>
      <c r="U23" s="24">
        <f>IF('2. Employee Master'!$B17="","",'3. Monthly Salary Sheet'!$AA17)</f>
        <v/>
      </c>
      <c r="V23" s="24">
        <f>IF('2. Employee Master'!$B17="","",'3. Monthly Salary Sheet'!$Y17)</f>
        <v/>
      </c>
      <c r="W23" s="24">
        <f>IF('2. Employee Master'!$B17="","",'3. Monthly Salary Sheet'!$Z17)</f>
        <v/>
      </c>
      <c r="X23" s="24">
        <f>IF('2. Employee Master'!$B17="","",'3. Monthly Salary Sheet'!$AB17)</f>
        <v/>
      </c>
      <c r="Y23" s="24">
        <f>IF('2. Employee Master'!$B17="","",'3. Monthly Salary Sheet'!$AC17)</f>
        <v/>
      </c>
      <c r="Z23" s="24">
        <f>IF('2. Employee Master'!$B17="","",'3. Monthly Salary Sheet'!$AD17)</f>
        <v/>
      </c>
      <c r="AA23" s="24">
        <f>IF('2. Employee Master'!$B17="","",'3. Monthly Salary Sheet'!$AF17)</f>
        <v/>
      </c>
      <c r="AB23" s="24">
        <f>IF('2. Employee Master'!$B17="","",'3. Monthly Salary Sheet'!$X17+'3. Monthly Salary Sheet'!$AE17)</f>
        <v/>
      </c>
      <c r="AC23" s="24">
        <f>IF('2. Employee Master'!$B17="","",'3. Monthly Salary Sheet'!$AG17)</f>
        <v/>
      </c>
      <c r="AD23" s="18" t="n"/>
      <c r="AE23" s="18" t="n"/>
      <c r="AF23" s="18" t="n"/>
      <c r="AG23" s="24">
        <f>IF('2. Employee Master'!$B17="","",'3. Monthly Salary Sheet'!$AC17)</f>
        <v/>
      </c>
      <c r="AH23" s="24">
        <f>IF('2. Employee Master'!$B17="","",'3. Monthly Salary Sheet'!$AD17)</f>
        <v/>
      </c>
      <c r="AI23" s="18" t="n"/>
    </row>
    <row r="24">
      <c r="B24" s="18" t="n"/>
      <c r="C24" s="11">
        <f>IF('2. Employee Master'!$B18="","",'3. Monthly Salary Sheet'!$B18)</f>
        <v/>
      </c>
      <c r="D24" s="11">
        <f>IF('2. Employee Master'!$B18="","",'3. Monthly Salary Sheet'!$C18)</f>
        <v/>
      </c>
      <c r="E24" s="11">
        <f>IF('2. Employee Master'!$B18="","",'3. Monthly Salary Sheet'!$D18)</f>
        <v/>
      </c>
      <c r="F24" s="11">
        <f>IF('2. Employee Master'!$B18="","",'3. Monthly Salary Sheet'!$E18)</f>
        <v/>
      </c>
      <c r="G24" s="11">
        <f>IF('2. Employee Master'!$B18="","",'1. Rules &amp; Rates'!$C$27)</f>
        <v/>
      </c>
      <c r="H24" s="11">
        <f>IF('2. Employee Master'!$B18="","",IF('1. Rules &amp; Rates'!$C$28="","",TEXT('1. Rules &amp; Rates'!$C$28,"DD-MMM-YYYY")&amp;" to "&amp;TEXT('1. Rules &amp; Rates'!$C$29,"DD-MMM-YYYY")))</f>
        <v/>
      </c>
      <c r="I24" s="31">
        <f>IF('2. Employee Master'!$B18="","",'3. Monthly Salary Sheet'!$G18)</f>
        <v/>
      </c>
      <c r="J24" s="31">
        <f>IF('2. Employee Master'!$B18="","",'3. Monthly Salary Sheet'!$H18)</f>
        <v/>
      </c>
      <c r="K24" s="24">
        <f>IF('2. Employee Master'!$B18="","",'2. Employee Master'!$P18)</f>
        <v/>
      </c>
      <c r="L24" s="24">
        <f>IF('2. Employee Master'!$B18="","",'2. Employee Master'!$Q18)</f>
        <v/>
      </c>
      <c r="M24" s="24">
        <f>IF('2. Employee Master'!$B18="","",'2. Employee Master'!$R18+'2. Employee Master'!$S18+'2. Employee Master'!$T18)</f>
        <v/>
      </c>
      <c r="N24" s="24">
        <f>IF('2. Employee Master'!$B18="","",'3. Monthly Salary Sheet'!$J18)</f>
        <v/>
      </c>
      <c r="O24" s="24">
        <f>IF('2. Employee Master'!$B18="","",'3. Monthly Salary Sheet'!$K18)</f>
        <v/>
      </c>
      <c r="P24" s="24">
        <f>IF('2. Employee Master'!$B18="","",'3. Monthly Salary Sheet'!$L18+'3. Monthly Salary Sheet'!$M18+'3. Monthly Salary Sheet'!$N18)</f>
        <v/>
      </c>
      <c r="Q24" s="24">
        <f>IF('2. Employee Master'!$B18="","",'3. Monthly Salary Sheet'!$O18)</f>
        <v/>
      </c>
      <c r="R24" s="24">
        <f>IF('2. Employee Master'!$B18="","",'3. Monthly Salary Sheet'!$P18)</f>
        <v/>
      </c>
      <c r="S24" s="24">
        <f>IF('2. Employee Master'!$B18="","",'3. Monthly Salary Sheet'!$V18)</f>
        <v/>
      </c>
      <c r="T24" s="24">
        <f>IF('2. Employee Master'!$B18="","",'3. Monthly Salary Sheet'!$W18)</f>
        <v/>
      </c>
      <c r="U24" s="24">
        <f>IF('2. Employee Master'!$B18="","",'3. Monthly Salary Sheet'!$AA18)</f>
        <v/>
      </c>
      <c r="V24" s="24">
        <f>IF('2. Employee Master'!$B18="","",'3. Monthly Salary Sheet'!$Y18)</f>
        <v/>
      </c>
      <c r="W24" s="24">
        <f>IF('2. Employee Master'!$B18="","",'3. Monthly Salary Sheet'!$Z18)</f>
        <v/>
      </c>
      <c r="X24" s="24">
        <f>IF('2. Employee Master'!$B18="","",'3. Monthly Salary Sheet'!$AB18)</f>
        <v/>
      </c>
      <c r="Y24" s="24">
        <f>IF('2. Employee Master'!$B18="","",'3. Monthly Salary Sheet'!$AC18)</f>
        <v/>
      </c>
      <c r="Z24" s="24">
        <f>IF('2. Employee Master'!$B18="","",'3. Monthly Salary Sheet'!$AD18)</f>
        <v/>
      </c>
      <c r="AA24" s="24">
        <f>IF('2. Employee Master'!$B18="","",'3. Monthly Salary Sheet'!$AF18)</f>
        <v/>
      </c>
      <c r="AB24" s="24">
        <f>IF('2. Employee Master'!$B18="","",'3. Monthly Salary Sheet'!$X18+'3. Monthly Salary Sheet'!$AE18)</f>
        <v/>
      </c>
      <c r="AC24" s="24">
        <f>IF('2. Employee Master'!$B18="","",'3. Monthly Salary Sheet'!$AG18)</f>
        <v/>
      </c>
      <c r="AD24" s="18" t="n"/>
      <c r="AE24" s="18" t="n"/>
      <c r="AF24" s="18" t="n"/>
      <c r="AG24" s="24">
        <f>IF('2. Employee Master'!$B18="","",'3. Monthly Salary Sheet'!$AC18)</f>
        <v/>
      </c>
      <c r="AH24" s="24">
        <f>IF('2. Employee Master'!$B18="","",'3. Monthly Salary Sheet'!$AD18)</f>
        <v/>
      </c>
      <c r="AI24" s="18" t="n"/>
    </row>
    <row r="25">
      <c r="B25" s="18" t="n"/>
      <c r="C25" s="11">
        <f>IF('2. Employee Master'!$B19="","",'3. Monthly Salary Sheet'!$B19)</f>
        <v/>
      </c>
      <c r="D25" s="11">
        <f>IF('2. Employee Master'!$B19="","",'3. Monthly Salary Sheet'!$C19)</f>
        <v/>
      </c>
      <c r="E25" s="11">
        <f>IF('2. Employee Master'!$B19="","",'3. Monthly Salary Sheet'!$D19)</f>
        <v/>
      </c>
      <c r="F25" s="11">
        <f>IF('2. Employee Master'!$B19="","",'3. Monthly Salary Sheet'!$E19)</f>
        <v/>
      </c>
      <c r="G25" s="11">
        <f>IF('2. Employee Master'!$B19="","",'1. Rules &amp; Rates'!$C$27)</f>
        <v/>
      </c>
      <c r="H25" s="11">
        <f>IF('2. Employee Master'!$B19="","",IF('1. Rules &amp; Rates'!$C$28="","",TEXT('1. Rules &amp; Rates'!$C$28,"DD-MMM-YYYY")&amp;" to "&amp;TEXT('1. Rules &amp; Rates'!$C$29,"DD-MMM-YYYY")))</f>
        <v/>
      </c>
      <c r="I25" s="31">
        <f>IF('2. Employee Master'!$B19="","",'3. Monthly Salary Sheet'!$G19)</f>
        <v/>
      </c>
      <c r="J25" s="31">
        <f>IF('2. Employee Master'!$B19="","",'3. Monthly Salary Sheet'!$H19)</f>
        <v/>
      </c>
      <c r="K25" s="24">
        <f>IF('2. Employee Master'!$B19="","",'2. Employee Master'!$P19)</f>
        <v/>
      </c>
      <c r="L25" s="24">
        <f>IF('2. Employee Master'!$B19="","",'2. Employee Master'!$Q19)</f>
        <v/>
      </c>
      <c r="M25" s="24">
        <f>IF('2. Employee Master'!$B19="","",'2. Employee Master'!$R19+'2. Employee Master'!$S19+'2. Employee Master'!$T19)</f>
        <v/>
      </c>
      <c r="N25" s="24">
        <f>IF('2. Employee Master'!$B19="","",'3. Monthly Salary Sheet'!$J19)</f>
        <v/>
      </c>
      <c r="O25" s="24">
        <f>IF('2. Employee Master'!$B19="","",'3. Monthly Salary Sheet'!$K19)</f>
        <v/>
      </c>
      <c r="P25" s="24">
        <f>IF('2. Employee Master'!$B19="","",'3. Monthly Salary Sheet'!$L19+'3. Monthly Salary Sheet'!$M19+'3. Monthly Salary Sheet'!$N19)</f>
        <v/>
      </c>
      <c r="Q25" s="24">
        <f>IF('2. Employee Master'!$B19="","",'3. Monthly Salary Sheet'!$O19)</f>
        <v/>
      </c>
      <c r="R25" s="24">
        <f>IF('2. Employee Master'!$B19="","",'3. Monthly Salary Sheet'!$P19)</f>
        <v/>
      </c>
      <c r="S25" s="24">
        <f>IF('2. Employee Master'!$B19="","",'3. Monthly Salary Sheet'!$V19)</f>
        <v/>
      </c>
      <c r="T25" s="24">
        <f>IF('2. Employee Master'!$B19="","",'3. Monthly Salary Sheet'!$W19)</f>
        <v/>
      </c>
      <c r="U25" s="24">
        <f>IF('2. Employee Master'!$B19="","",'3. Monthly Salary Sheet'!$AA19)</f>
        <v/>
      </c>
      <c r="V25" s="24">
        <f>IF('2. Employee Master'!$B19="","",'3. Monthly Salary Sheet'!$Y19)</f>
        <v/>
      </c>
      <c r="W25" s="24">
        <f>IF('2. Employee Master'!$B19="","",'3. Monthly Salary Sheet'!$Z19)</f>
        <v/>
      </c>
      <c r="X25" s="24">
        <f>IF('2. Employee Master'!$B19="","",'3. Monthly Salary Sheet'!$AB19)</f>
        <v/>
      </c>
      <c r="Y25" s="24">
        <f>IF('2. Employee Master'!$B19="","",'3. Monthly Salary Sheet'!$AC19)</f>
        <v/>
      </c>
      <c r="Z25" s="24">
        <f>IF('2. Employee Master'!$B19="","",'3. Monthly Salary Sheet'!$AD19)</f>
        <v/>
      </c>
      <c r="AA25" s="24">
        <f>IF('2. Employee Master'!$B19="","",'3. Monthly Salary Sheet'!$AF19)</f>
        <v/>
      </c>
      <c r="AB25" s="24">
        <f>IF('2. Employee Master'!$B19="","",'3. Monthly Salary Sheet'!$X19+'3. Monthly Salary Sheet'!$AE19)</f>
        <v/>
      </c>
      <c r="AC25" s="24">
        <f>IF('2. Employee Master'!$B19="","",'3. Monthly Salary Sheet'!$AG19)</f>
        <v/>
      </c>
      <c r="AD25" s="18" t="n"/>
      <c r="AE25" s="18" t="n"/>
      <c r="AF25" s="18" t="n"/>
      <c r="AG25" s="24">
        <f>IF('2. Employee Master'!$B19="","",'3. Monthly Salary Sheet'!$AC19)</f>
        <v/>
      </c>
      <c r="AH25" s="24">
        <f>IF('2. Employee Master'!$B19="","",'3. Monthly Salary Sheet'!$AD19)</f>
        <v/>
      </c>
      <c r="AI25" s="18" t="n"/>
    </row>
    <row r="26">
      <c r="B26" s="18" t="n"/>
      <c r="C26" s="11">
        <f>IF('2. Employee Master'!$B20="","",'3. Monthly Salary Sheet'!$B20)</f>
        <v/>
      </c>
      <c r="D26" s="11">
        <f>IF('2. Employee Master'!$B20="","",'3. Monthly Salary Sheet'!$C20)</f>
        <v/>
      </c>
      <c r="E26" s="11">
        <f>IF('2. Employee Master'!$B20="","",'3. Monthly Salary Sheet'!$D20)</f>
        <v/>
      </c>
      <c r="F26" s="11">
        <f>IF('2. Employee Master'!$B20="","",'3. Monthly Salary Sheet'!$E20)</f>
        <v/>
      </c>
      <c r="G26" s="11">
        <f>IF('2. Employee Master'!$B20="","",'1. Rules &amp; Rates'!$C$27)</f>
        <v/>
      </c>
      <c r="H26" s="11">
        <f>IF('2. Employee Master'!$B20="","",IF('1. Rules &amp; Rates'!$C$28="","",TEXT('1. Rules &amp; Rates'!$C$28,"DD-MMM-YYYY")&amp;" to "&amp;TEXT('1. Rules &amp; Rates'!$C$29,"DD-MMM-YYYY")))</f>
        <v/>
      </c>
      <c r="I26" s="31">
        <f>IF('2. Employee Master'!$B20="","",'3. Monthly Salary Sheet'!$G20)</f>
        <v/>
      </c>
      <c r="J26" s="31">
        <f>IF('2. Employee Master'!$B20="","",'3. Monthly Salary Sheet'!$H20)</f>
        <v/>
      </c>
      <c r="K26" s="24">
        <f>IF('2. Employee Master'!$B20="","",'2. Employee Master'!$P20)</f>
        <v/>
      </c>
      <c r="L26" s="24">
        <f>IF('2. Employee Master'!$B20="","",'2. Employee Master'!$Q20)</f>
        <v/>
      </c>
      <c r="M26" s="24">
        <f>IF('2. Employee Master'!$B20="","",'2. Employee Master'!$R20+'2. Employee Master'!$S20+'2. Employee Master'!$T20)</f>
        <v/>
      </c>
      <c r="N26" s="24">
        <f>IF('2. Employee Master'!$B20="","",'3. Monthly Salary Sheet'!$J20)</f>
        <v/>
      </c>
      <c r="O26" s="24">
        <f>IF('2. Employee Master'!$B20="","",'3. Monthly Salary Sheet'!$K20)</f>
        <v/>
      </c>
      <c r="P26" s="24">
        <f>IF('2. Employee Master'!$B20="","",'3. Monthly Salary Sheet'!$L20+'3. Monthly Salary Sheet'!$M20+'3. Monthly Salary Sheet'!$N20)</f>
        <v/>
      </c>
      <c r="Q26" s="24">
        <f>IF('2. Employee Master'!$B20="","",'3. Monthly Salary Sheet'!$O20)</f>
        <v/>
      </c>
      <c r="R26" s="24">
        <f>IF('2. Employee Master'!$B20="","",'3. Monthly Salary Sheet'!$P20)</f>
        <v/>
      </c>
      <c r="S26" s="24">
        <f>IF('2. Employee Master'!$B20="","",'3. Monthly Salary Sheet'!$V20)</f>
        <v/>
      </c>
      <c r="T26" s="24">
        <f>IF('2. Employee Master'!$B20="","",'3. Monthly Salary Sheet'!$W20)</f>
        <v/>
      </c>
      <c r="U26" s="24">
        <f>IF('2. Employee Master'!$B20="","",'3. Monthly Salary Sheet'!$AA20)</f>
        <v/>
      </c>
      <c r="V26" s="24">
        <f>IF('2. Employee Master'!$B20="","",'3. Monthly Salary Sheet'!$Y20)</f>
        <v/>
      </c>
      <c r="W26" s="24">
        <f>IF('2. Employee Master'!$B20="","",'3. Monthly Salary Sheet'!$Z20)</f>
        <v/>
      </c>
      <c r="X26" s="24">
        <f>IF('2. Employee Master'!$B20="","",'3. Monthly Salary Sheet'!$AB20)</f>
        <v/>
      </c>
      <c r="Y26" s="24">
        <f>IF('2. Employee Master'!$B20="","",'3. Monthly Salary Sheet'!$AC20)</f>
        <v/>
      </c>
      <c r="Z26" s="24">
        <f>IF('2. Employee Master'!$B20="","",'3. Monthly Salary Sheet'!$AD20)</f>
        <v/>
      </c>
      <c r="AA26" s="24">
        <f>IF('2. Employee Master'!$B20="","",'3. Monthly Salary Sheet'!$AF20)</f>
        <v/>
      </c>
      <c r="AB26" s="24">
        <f>IF('2. Employee Master'!$B20="","",'3. Monthly Salary Sheet'!$X20+'3. Monthly Salary Sheet'!$AE20)</f>
        <v/>
      </c>
      <c r="AC26" s="24">
        <f>IF('2. Employee Master'!$B20="","",'3. Monthly Salary Sheet'!$AG20)</f>
        <v/>
      </c>
      <c r="AD26" s="18" t="n"/>
      <c r="AE26" s="18" t="n"/>
      <c r="AF26" s="18" t="n"/>
      <c r="AG26" s="24">
        <f>IF('2. Employee Master'!$B20="","",'3. Monthly Salary Sheet'!$AC20)</f>
        <v/>
      </c>
      <c r="AH26" s="24">
        <f>IF('2. Employee Master'!$B20="","",'3. Monthly Salary Sheet'!$AD20)</f>
        <v/>
      </c>
      <c r="AI26" s="18" t="n"/>
    </row>
    <row r="27">
      <c r="B27" s="18" t="n"/>
      <c r="C27" s="11">
        <f>IF('2. Employee Master'!$B21="","",'3. Monthly Salary Sheet'!$B21)</f>
        <v/>
      </c>
      <c r="D27" s="11">
        <f>IF('2. Employee Master'!$B21="","",'3. Monthly Salary Sheet'!$C21)</f>
        <v/>
      </c>
      <c r="E27" s="11">
        <f>IF('2. Employee Master'!$B21="","",'3. Monthly Salary Sheet'!$D21)</f>
        <v/>
      </c>
      <c r="F27" s="11">
        <f>IF('2. Employee Master'!$B21="","",'3. Monthly Salary Sheet'!$E21)</f>
        <v/>
      </c>
      <c r="G27" s="11">
        <f>IF('2. Employee Master'!$B21="","",'1. Rules &amp; Rates'!$C$27)</f>
        <v/>
      </c>
      <c r="H27" s="11">
        <f>IF('2. Employee Master'!$B21="","",IF('1. Rules &amp; Rates'!$C$28="","",TEXT('1. Rules &amp; Rates'!$C$28,"DD-MMM-YYYY")&amp;" to "&amp;TEXT('1. Rules &amp; Rates'!$C$29,"DD-MMM-YYYY")))</f>
        <v/>
      </c>
      <c r="I27" s="31">
        <f>IF('2. Employee Master'!$B21="","",'3. Monthly Salary Sheet'!$G21)</f>
        <v/>
      </c>
      <c r="J27" s="31">
        <f>IF('2. Employee Master'!$B21="","",'3. Monthly Salary Sheet'!$H21)</f>
        <v/>
      </c>
      <c r="K27" s="24">
        <f>IF('2. Employee Master'!$B21="","",'2. Employee Master'!$P21)</f>
        <v/>
      </c>
      <c r="L27" s="24">
        <f>IF('2. Employee Master'!$B21="","",'2. Employee Master'!$Q21)</f>
        <v/>
      </c>
      <c r="M27" s="24">
        <f>IF('2. Employee Master'!$B21="","",'2. Employee Master'!$R21+'2. Employee Master'!$S21+'2. Employee Master'!$T21)</f>
        <v/>
      </c>
      <c r="N27" s="24">
        <f>IF('2. Employee Master'!$B21="","",'3. Monthly Salary Sheet'!$J21)</f>
        <v/>
      </c>
      <c r="O27" s="24">
        <f>IF('2. Employee Master'!$B21="","",'3. Monthly Salary Sheet'!$K21)</f>
        <v/>
      </c>
      <c r="P27" s="24">
        <f>IF('2. Employee Master'!$B21="","",'3. Monthly Salary Sheet'!$L21+'3. Monthly Salary Sheet'!$M21+'3. Monthly Salary Sheet'!$N21)</f>
        <v/>
      </c>
      <c r="Q27" s="24">
        <f>IF('2. Employee Master'!$B21="","",'3. Monthly Salary Sheet'!$O21)</f>
        <v/>
      </c>
      <c r="R27" s="24">
        <f>IF('2. Employee Master'!$B21="","",'3. Monthly Salary Sheet'!$P21)</f>
        <v/>
      </c>
      <c r="S27" s="24">
        <f>IF('2. Employee Master'!$B21="","",'3. Monthly Salary Sheet'!$V21)</f>
        <v/>
      </c>
      <c r="T27" s="24">
        <f>IF('2. Employee Master'!$B21="","",'3. Monthly Salary Sheet'!$W21)</f>
        <v/>
      </c>
      <c r="U27" s="24">
        <f>IF('2. Employee Master'!$B21="","",'3. Monthly Salary Sheet'!$AA21)</f>
        <v/>
      </c>
      <c r="V27" s="24">
        <f>IF('2. Employee Master'!$B21="","",'3. Monthly Salary Sheet'!$Y21)</f>
        <v/>
      </c>
      <c r="W27" s="24">
        <f>IF('2. Employee Master'!$B21="","",'3. Monthly Salary Sheet'!$Z21)</f>
        <v/>
      </c>
      <c r="X27" s="24">
        <f>IF('2. Employee Master'!$B21="","",'3. Monthly Salary Sheet'!$AB21)</f>
        <v/>
      </c>
      <c r="Y27" s="24">
        <f>IF('2. Employee Master'!$B21="","",'3. Monthly Salary Sheet'!$AC21)</f>
        <v/>
      </c>
      <c r="Z27" s="24">
        <f>IF('2. Employee Master'!$B21="","",'3. Monthly Salary Sheet'!$AD21)</f>
        <v/>
      </c>
      <c r="AA27" s="24">
        <f>IF('2. Employee Master'!$B21="","",'3. Monthly Salary Sheet'!$AF21)</f>
        <v/>
      </c>
      <c r="AB27" s="24">
        <f>IF('2. Employee Master'!$B21="","",'3. Monthly Salary Sheet'!$X21+'3. Monthly Salary Sheet'!$AE21)</f>
        <v/>
      </c>
      <c r="AC27" s="24">
        <f>IF('2. Employee Master'!$B21="","",'3. Monthly Salary Sheet'!$AG21)</f>
        <v/>
      </c>
      <c r="AD27" s="18" t="n"/>
      <c r="AE27" s="18" t="n"/>
      <c r="AF27" s="18" t="n"/>
      <c r="AG27" s="24">
        <f>IF('2. Employee Master'!$B21="","",'3. Monthly Salary Sheet'!$AC21)</f>
        <v/>
      </c>
      <c r="AH27" s="24">
        <f>IF('2. Employee Master'!$B21="","",'3. Monthly Salary Sheet'!$AD21)</f>
        <v/>
      </c>
      <c r="AI27" s="18" t="n"/>
    </row>
    <row r="28">
      <c r="B28" s="18" t="n"/>
      <c r="C28" s="11">
        <f>IF('2. Employee Master'!$B22="","",'3. Monthly Salary Sheet'!$B22)</f>
        <v/>
      </c>
      <c r="D28" s="11">
        <f>IF('2. Employee Master'!$B22="","",'3. Monthly Salary Sheet'!$C22)</f>
        <v/>
      </c>
      <c r="E28" s="11">
        <f>IF('2. Employee Master'!$B22="","",'3. Monthly Salary Sheet'!$D22)</f>
        <v/>
      </c>
      <c r="F28" s="11">
        <f>IF('2. Employee Master'!$B22="","",'3. Monthly Salary Sheet'!$E22)</f>
        <v/>
      </c>
      <c r="G28" s="11">
        <f>IF('2. Employee Master'!$B22="","",'1. Rules &amp; Rates'!$C$27)</f>
        <v/>
      </c>
      <c r="H28" s="11">
        <f>IF('2. Employee Master'!$B22="","",IF('1. Rules &amp; Rates'!$C$28="","",TEXT('1. Rules &amp; Rates'!$C$28,"DD-MMM-YYYY")&amp;" to "&amp;TEXT('1. Rules &amp; Rates'!$C$29,"DD-MMM-YYYY")))</f>
        <v/>
      </c>
      <c r="I28" s="31">
        <f>IF('2. Employee Master'!$B22="","",'3. Monthly Salary Sheet'!$G22)</f>
        <v/>
      </c>
      <c r="J28" s="31">
        <f>IF('2. Employee Master'!$B22="","",'3. Monthly Salary Sheet'!$H22)</f>
        <v/>
      </c>
      <c r="K28" s="24">
        <f>IF('2. Employee Master'!$B22="","",'2. Employee Master'!$P22)</f>
        <v/>
      </c>
      <c r="L28" s="24">
        <f>IF('2. Employee Master'!$B22="","",'2. Employee Master'!$Q22)</f>
        <v/>
      </c>
      <c r="M28" s="24">
        <f>IF('2. Employee Master'!$B22="","",'2. Employee Master'!$R22+'2. Employee Master'!$S22+'2. Employee Master'!$T22)</f>
        <v/>
      </c>
      <c r="N28" s="24">
        <f>IF('2. Employee Master'!$B22="","",'3. Monthly Salary Sheet'!$J22)</f>
        <v/>
      </c>
      <c r="O28" s="24">
        <f>IF('2. Employee Master'!$B22="","",'3. Monthly Salary Sheet'!$K22)</f>
        <v/>
      </c>
      <c r="P28" s="24">
        <f>IF('2. Employee Master'!$B22="","",'3. Monthly Salary Sheet'!$L22+'3. Monthly Salary Sheet'!$M22+'3. Monthly Salary Sheet'!$N22)</f>
        <v/>
      </c>
      <c r="Q28" s="24">
        <f>IF('2. Employee Master'!$B22="","",'3. Monthly Salary Sheet'!$O22)</f>
        <v/>
      </c>
      <c r="R28" s="24">
        <f>IF('2. Employee Master'!$B22="","",'3. Monthly Salary Sheet'!$P22)</f>
        <v/>
      </c>
      <c r="S28" s="24">
        <f>IF('2. Employee Master'!$B22="","",'3. Monthly Salary Sheet'!$V22)</f>
        <v/>
      </c>
      <c r="T28" s="24">
        <f>IF('2. Employee Master'!$B22="","",'3. Monthly Salary Sheet'!$W22)</f>
        <v/>
      </c>
      <c r="U28" s="24">
        <f>IF('2. Employee Master'!$B22="","",'3. Monthly Salary Sheet'!$AA22)</f>
        <v/>
      </c>
      <c r="V28" s="24">
        <f>IF('2. Employee Master'!$B22="","",'3. Monthly Salary Sheet'!$Y22)</f>
        <v/>
      </c>
      <c r="W28" s="24">
        <f>IF('2. Employee Master'!$B22="","",'3. Monthly Salary Sheet'!$Z22)</f>
        <v/>
      </c>
      <c r="X28" s="24">
        <f>IF('2. Employee Master'!$B22="","",'3. Monthly Salary Sheet'!$AB22)</f>
        <v/>
      </c>
      <c r="Y28" s="24">
        <f>IF('2. Employee Master'!$B22="","",'3. Monthly Salary Sheet'!$AC22)</f>
        <v/>
      </c>
      <c r="Z28" s="24">
        <f>IF('2. Employee Master'!$B22="","",'3. Monthly Salary Sheet'!$AD22)</f>
        <v/>
      </c>
      <c r="AA28" s="24">
        <f>IF('2. Employee Master'!$B22="","",'3. Monthly Salary Sheet'!$AF22)</f>
        <v/>
      </c>
      <c r="AB28" s="24">
        <f>IF('2. Employee Master'!$B22="","",'3. Monthly Salary Sheet'!$X22+'3. Monthly Salary Sheet'!$AE22)</f>
        <v/>
      </c>
      <c r="AC28" s="24">
        <f>IF('2. Employee Master'!$B22="","",'3. Monthly Salary Sheet'!$AG22)</f>
        <v/>
      </c>
      <c r="AD28" s="18" t="n"/>
      <c r="AE28" s="18" t="n"/>
      <c r="AF28" s="18" t="n"/>
      <c r="AG28" s="24">
        <f>IF('2. Employee Master'!$B22="","",'3. Monthly Salary Sheet'!$AC22)</f>
        <v/>
      </c>
      <c r="AH28" s="24">
        <f>IF('2. Employee Master'!$B22="","",'3. Monthly Salary Sheet'!$AD22)</f>
        <v/>
      </c>
      <c r="AI28" s="18" t="n"/>
    </row>
    <row r="29">
      <c r="B29" s="18" t="n"/>
      <c r="C29" s="11">
        <f>IF('2. Employee Master'!$B23="","",'3. Monthly Salary Sheet'!$B23)</f>
        <v/>
      </c>
      <c r="D29" s="11">
        <f>IF('2. Employee Master'!$B23="","",'3. Monthly Salary Sheet'!$C23)</f>
        <v/>
      </c>
      <c r="E29" s="11">
        <f>IF('2. Employee Master'!$B23="","",'3. Monthly Salary Sheet'!$D23)</f>
        <v/>
      </c>
      <c r="F29" s="11">
        <f>IF('2. Employee Master'!$B23="","",'3. Monthly Salary Sheet'!$E23)</f>
        <v/>
      </c>
      <c r="G29" s="11">
        <f>IF('2. Employee Master'!$B23="","",'1. Rules &amp; Rates'!$C$27)</f>
        <v/>
      </c>
      <c r="H29" s="11">
        <f>IF('2. Employee Master'!$B23="","",IF('1. Rules &amp; Rates'!$C$28="","",TEXT('1. Rules &amp; Rates'!$C$28,"DD-MMM-YYYY")&amp;" to "&amp;TEXT('1. Rules &amp; Rates'!$C$29,"DD-MMM-YYYY")))</f>
        <v/>
      </c>
      <c r="I29" s="31">
        <f>IF('2. Employee Master'!$B23="","",'3. Monthly Salary Sheet'!$G23)</f>
        <v/>
      </c>
      <c r="J29" s="31">
        <f>IF('2. Employee Master'!$B23="","",'3. Monthly Salary Sheet'!$H23)</f>
        <v/>
      </c>
      <c r="K29" s="24">
        <f>IF('2. Employee Master'!$B23="","",'2. Employee Master'!$P23)</f>
        <v/>
      </c>
      <c r="L29" s="24">
        <f>IF('2. Employee Master'!$B23="","",'2. Employee Master'!$Q23)</f>
        <v/>
      </c>
      <c r="M29" s="24">
        <f>IF('2. Employee Master'!$B23="","",'2. Employee Master'!$R23+'2. Employee Master'!$S23+'2. Employee Master'!$T23)</f>
        <v/>
      </c>
      <c r="N29" s="24">
        <f>IF('2. Employee Master'!$B23="","",'3. Monthly Salary Sheet'!$J23)</f>
        <v/>
      </c>
      <c r="O29" s="24">
        <f>IF('2. Employee Master'!$B23="","",'3. Monthly Salary Sheet'!$K23)</f>
        <v/>
      </c>
      <c r="P29" s="24">
        <f>IF('2. Employee Master'!$B23="","",'3. Monthly Salary Sheet'!$L23+'3. Monthly Salary Sheet'!$M23+'3. Monthly Salary Sheet'!$N23)</f>
        <v/>
      </c>
      <c r="Q29" s="24">
        <f>IF('2. Employee Master'!$B23="","",'3. Monthly Salary Sheet'!$O23)</f>
        <v/>
      </c>
      <c r="R29" s="24">
        <f>IF('2. Employee Master'!$B23="","",'3. Monthly Salary Sheet'!$P23)</f>
        <v/>
      </c>
      <c r="S29" s="24">
        <f>IF('2. Employee Master'!$B23="","",'3. Monthly Salary Sheet'!$V23)</f>
        <v/>
      </c>
      <c r="T29" s="24">
        <f>IF('2. Employee Master'!$B23="","",'3. Monthly Salary Sheet'!$W23)</f>
        <v/>
      </c>
      <c r="U29" s="24">
        <f>IF('2. Employee Master'!$B23="","",'3. Monthly Salary Sheet'!$AA23)</f>
        <v/>
      </c>
      <c r="V29" s="24">
        <f>IF('2. Employee Master'!$B23="","",'3. Monthly Salary Sheet'!$Y23)</f>
        <v/>
      </c>
      <c r="W29" s="24">
        <f>IF('2. Employee Master'!$B23="","",'3. Monthly Salary Sheet'!$Z23)</f>
        <v/>
      </c>
      <c r="X29" s="24">
        <f>IF('2. Employee Master'!$B23="","",'3. Monthly Salary Sheet'!$AB23)</f>
        <v/>
      </c>
      <c r="Y29" s="24">
        <f>IF('2. Employee Master'!$B23="","",'3. Monthly Salary Sheet'!$AC23)</f>
        <v/>
      </c>
      <c r="Z29" s="24">
        <f>IF('2. Employee Master'!$B23="","",'3. Monthly Salary Sheet'!$AD23)</f>
        <v/>
      </c>
      <c r="AA29" s="24">
        <f>IF('2. Employee Master'!$B23="","",'3. Monthly Salary Sheet'!$AF23)</f>
        <v/>
      </c>
      <c r="AB29" s="24">
        <f>IF('2. Employee Master'!$B23="","",'3. Monthly Salary Sheet'!$X23+'3. Monthly Salary Sheet'!$AE23)</f>
        <v/>
      </c>
      <c r="AC29" s="24">
        <f>IF('2. Employee Master'!$B23="","",'3. Monthly Salary Sheet'!$AG23)</f>
        <v/>
      </c>
      <c r="AD29" s="18" t="n"/>
      <c r="AE29" s="18" t="n"/>
      <c r="AF29" s="18" t="n"/>
      <c r="AG29" s="24">
        <f>IF('2. Employee Master'!$B23="","",'3. Monthly Salary Sheet'!$AC23)</f>
        <v/>
      </c>
      <c r="AH29" s="24">
        <f>IF('2. Employee Master'!$B23="","",'3. Monthly Salary Sheet'!$AD23)</f>
        <v/>
      </c>
      <c r="AI29" s="18" t="n"/>
    </row>
    <row r="30">
      <c r="B30" s="18" t="n"/>
      <c r="C30" s="11">
        <f>IF('2. Employee Master'!$B24="","",'3. Monthly Salary Sheet'!$B24)</f>
        <v/>
      </c>
      <c r="D30" s="11">
        <f>IF('2. Employee Master'!$B24="","",'3. Monthly Salary Sheet'!$C24)</f>
        <v/>
      </c>
      <c r="E30" s="11">
        <f>IF('2. Employee Master'!$B24="","",'3. Monthly Salary Sheet'!$D24)</f>
        <v/>
      </c>
      <c r="F30" s="11">
        <f>IF('2. Employee Master'!$B24="","",'3. Monthly Salary Sheet'!$E24)</f>
        <v/>
      </c>
      <c r="G30" s="11">
        <f>IF('2. Employee Master'!$B24="","",'1. Rules &amp; Rates'!$C$27)</f>
        <v/>
      </c>
      <c r="H30" s="11">
        <f>IF('2. Employee Master'!$B24="","",IF('1. Rules &amp; Rates'!$C$28="","",TEXT('1. Rules &amp; Rates'!$C$28,"DD-MMM-YYYY")&amp;" to "&amp;TEXT('1. Rules &amp; Rates'!$C$29,"DD-MMM-YYYY")))</f>
        <v/>
      </c>
      <c r="I30" s="31">
        <f>IF('2. Employee Master'!$B24="","",'3. Monthly Salary Sheet'!$G24)</f>
        <v/>
      </c>
      <c r="J30" s="31">
        <f>IF('2. Employee Master'!$B24="","",'3. Monthly Salary Sheet'!$H24)</f>
        <v/>
      </c>
      <c r="K30" s="24">
        <f>IF('2. Employee Master'!$B24="","",'2. Employee Master'!$P24)</f>
        <v/>
      </c>
      <c r="L30" s="24">
        <f>IF('2. Employee Master'!$B24="","",'2. Employee Master'!$Q24)</f>
        <v/>
      </c>
      <c r="M30" s="24">
        <f>IF('2. Employee Master'!$B24="","",'2. Employee Master'!$R24+'2. Employee Master'!$S24+'2. Employee Master'!$T24)</f>
        <v/>
      </c>
      <c r="N30" s="24">
        <f>IF('2. Employee Master'!$B24="","",'3. Monthly Salary Sheet'!$J24)</f>
        <v/>
      </c>
      <c r="O30" s="24">
        <f>IF('2. Employee Master'!$B24="","",'3. Monthly Salary Sheet'!$K24)</f>
        <v/>
      </c>
      <c r="P30" s="24">
        <f>IF('2. Employee Master'!$B24="","",'3. Monthly Salary Sheet'!$L24+'3. Monthly Salary Sheet'!$M24+'3. Monthly Salary Sheet'!$N24)</f>
        <v/>
      </c>
      <c r="Q30" s="24">
        <f>IF('2. Employee Master'!$B24="","",'3. Monthly Salary Sheet'!$O24)</f>
        <v/>
      </c>
      <c r="R30" s="24">
        <f>IF('2. Employee Master'!$B24="","",'3. Monthly Salary Sheet'!$P24)</f>
        <v/>
      </c>
      <c r="S30" s="24">
        <f>IF('2. Employee Master'!$B24="","",'3. Monthly Salary Sheet'!$V24)</f>
        <v/>
      </c>
      <c r="T30" s="24">
        <f>IF('2. Employee Master'!$B24="","",'3. Monthly Salary Sheet'!$W24)</f>
        <v/>
      </c>
      <c r="U30" s="24">
        <f>IF('2. Employee Master'!$B24="","",'3. Monthly Salary Sheet'!$AA24)</f>
        <v/>
      </c>
      <c r="V30" s="24">
        <f>IF('2. Employee Master'!$B24="","",'3. Monthly Salary Sheet'!$Y24)</f>
        <v/>
      </c>
      <c r="W30" s="24">
        <f>IF('2. Employee Master'!$B24="","",'3. Monthly Salary Sheet'!$Z24)</f>
        <v/>
      </c>
      <c r="X30" s="24">
        <f>IF('2. Employee Master'!$B24="","",'3. Monthly Salary Sheet'!$AB24)</f>
        <v/>
      </c>
      <c r="Y30" s="24">
        <f>IF('2. Employee Master'!$B24="","",'3. Monthly Salary Sheet'!$AC24)</f>
        <v/>
      </c>
      <c r="Z30" s="24">
        <f>IF('2. Employee Master'!$B24="","",'3. Monthly Salary Sheet'!$AD24)</f>
        <v/>
      </c>
      <c r="AA30" s="24">
        <f>IF('2. Employee Master'!$B24="","",'3. Monthly Salary Sheet'!$AF24)</f>
        <v/>
      </c>
      <c r="AB30" s="24">
        <f>IF('2. Employee Master'!$B24="","",'3. Monthly Salary Sheet'!$X24+'3. Monthly Salary Sheet'!$AE24)</f>
        <v/>
      </c>
      <c r="AC30" s="24">
        <f>IF('2. Employee Master'!$B24="","",'3. Monthly Salary Sheet'!$AG24)</f>
        <v/>
      </c>
      <c r="AD30" s="18" t="n"/>
      <c r="AE30" s="18" t="n"/>
      <c r="AF30" s="18" t="n"/>
      <c r="AG30" s="24">
        <f>IF('2. Employee Master'!$B24="","",'3. Monthly Salary Sheet'!$AC24)</f>
        <v/>
      </c>
      <c r="AH30" s="24">
        <f>IF('2. Employee Master'!$B24="","",'3. Monthly Salary Sheet'!$AD24)</f>
        <v/>
      </c>
      <c r="AI30" s="18" t="n"/>
    </row>
    <row r="31">
      <c r="B31" s="18" t="n"/>
      <c r="C31" s="11">
        <f>IF('2. Employee Master'!$B25="","",'3. Monthly Salary Sheet'!$B25)</f>
        <v/>
      </c>
      <c r="D31" s="11">
        <f>IF('2. Employee Master'!$B25="","",'3. Monthly Salary Sheet'!$C25)</f>
        <v/>
      </c>
      <c r="E31" s="11">
        <f>IF('2. Employee Master'!$B25="","",'3. Monthly Salary Sheet'!$D25)</f>
        <v/>
      </c>
      <c r="F31" s="11">
        <f>IF('2. Employee Master'!$B25="","",'3. Monthly Salary Sheet'!$E25)</f>
        <v/>
      </c>
      <c r="G31" s="11">
        <f>IF('2. Employee Master'!$B25="","",'1. Rules &amp; Rates'!$C$27)</f>
        <v/>
      </c>
      <c r="H31" s="11">
        <f>IF('2. Employee Master'!$B25="","",IF('1. Rules &amp; Rates'!$C$28="","",TEXT('1. Rules &amp; Rates'!$C$28,"DD-MMM-YYYY")&amp;" to "&amp;TEXT('1. Rules &amp; Rates'!$C$29,"DD-MMM-YYYY")))</f>
        <v/>
      </c>
      <c r="I31" s="31">
        <f>IF('2. Employee Master'!$B25="","",'3. Monthly Salary Sheet'!$G25)</f>
        <v/>
      </c>
      <c r="J31" s="31">
        <f>IF('2. Employee Master'!$B25="","",'3. Monthly Salary Sheet'!$H25)</f>
        <v/>
      </c>
      <c r="K31" s="24">
        <f>IF('2. Employee Master'!$B25="","",'2. Employee Master'!$P25)</f>
        <v/>
      </c>
      <c r="L31" s="24">
        <f>IF('2. Employee Master'!$B25="","",'2. Employee Master'!$Q25)</f>
        <v/>
      </c>
      <c r="M31" s="24">
        <f>IF('2. Employee Master'!$B25="","",'2. Employee Master'!$R25+'2. Employee Master'!$S25+'2. Employee Master'!$T25)</f>
        <v/>
      </c>
      <c r="N31" s="24">
        <f>IF('2. Employee Master'!$B25="","",'3. Monthly Salary Sheet'!$J25)</f>
        <v/>
      </c>
      <c r="O31" s="24">
        <f>IF('2. Employee Master'!$B25="","",'3. Monthly Salary Sheet'!$K25)</f>
        <v/>
      </c>
      <c r="P31" s="24">
        <f>IF('2. Employee Master'!$B25="","",'3. Monthly Salary Sheet'!$L25+'3. Monthly Salary Sheet'!$M25+'3. Monthly Salary Sheet'!$N25)</f>
        <v/>
      </c>
      <c r="Q31" s="24">
        <f>IF('2. Employee Master'!$B25="","",'3. Monthly Salary Sheet'!$O25)</f>
        <v/>
      </c>
      <c r="R31" s="24">
        <f>IF('2. Employee Master'!$B25="","",'3. Monthly Salary Sheet'!$P25)</f>
        <v/>
      </c>
      <c r="S31" s="24">
        <f>IF('2. Employee Master'!$B25="","",'3. Monthly Salary Sheet'!$V25)</f>
        <v/>
      </c>
      <c r="T31" s="24">
        <f>IF('2. Employee Master'!$B25="","",'3. Monthly Salary Sheet'!$W25)</f>
        <v/>
      </c>
      <c r="U31" s="24">
        <f>IF('2. Employee Master'!$B25="","",'3. Monthly Salary Sheet'!$AA25)</f>
        <v/>
      </c>
      <c r="V31" s="24">
        <f>IF('2. Employee Master'!$B25="","",'3. Monthly Salary Sheet'!$Y25)</f>
        <v/>
      </c>
      <c r="W31" s="24">
        <f>IF('2. Employee Master'!$B25="","",'3. Monthly Salary Sheet'!$Z25)</f>
        <v/>
      </c>
      <c r="X31" s="24">
        <f>IF('2. Employee Master'!$B25="","",'3. Monthly Salary Sheet'!$AB25)</f>
        <v/>
      </c>
      <c r="Y31" s="24">
        <f>IF('2. Employee Master'!$B25="","",'3. Monthly Salary Sheet'!$AC25)</f>
        <v/>
      </c>
      <c r="Z31" s="24">
        <f>IF('2. Employee Master'!$B25="","",'3. Monthly Salary Sheet'!$AD25)</f>
        <v/>
      </c>
      <c r="AA31" s="24">
        <f>IF('2. Employee Master'!$B25="","",'3. Monthly Salary Sheet'!$AF25)</f>
        <v/>
      </c>
      <c r="AB31" s="24">
        <f>IF('2. Employee Master'!$B25="","",'3. Monthly Salary Sheet'!$X25+'3. Monthly Salary Sheet'!$AE25)</f>
        <v/>
      </c>
      <c r="AC31" s="24">
        <f>IF('2. Employee Master'!$B25="","",'3. Monthly Salary Sheet'!$AG25)</f>
        <v/>
      </c>
      <c r="AD31" s="18" t="n"/>
      <c r="AE31" s="18" t="n"/>
      <c r="AF31" s="18" t="n"/>
      <c r="AG31" s="24">
        <f>IF('2. Employee Master'!$B25="","",'3. Monthly Salary Sheet'!$AC25)</f>
        <v/>
      </c>
      <c r="AH31" s="24">
        <f>IF('2. Employee Master'!$B25="","",'3. Monthly Salary Sheet'!$AD25)</f>
        <v/>
      </c>
      <c r="AI31" s="18" t="n"/>
    </row>
    <row r="32">
      <c r="B32" s="18" t="n"/>
      <c r="C32" s="11">
        <f>IF('2. Employee Master'!$B26="","",'3. Monthly Salary Sheet'!$B26)</f>
        <v/>
      </c>
      <c r="D32" s="11">
        <f>IF('2. Employee Master'!$B26="","",'3. Monthly Salary Sheet'!$C26)</f>
        <v/>
      </c>
      <c r="E32" s="11">
        <f>IF('2. Employee Master'!$B26="","",'3. Monthly Salary Sheet'!$D26)</f>
        <v/>
      </c>
      <c r="F32" s="11">
        <f>IF('2. Employee Master'!$B26="","",'3. Monthly Salary Sheet'!$E26)</f>
        <v/>
      </c>
      <c r="G32" s="11">
        <f>IF('2. Employee Master'!$B26="","",'1. Rules &amp; Rates'!$C$27)</f>
        <v/>
      </c>
      <c r="H32" s="11">
        <f>IF('2. Employee Master'!$B26="","",IF('1. Rules &amp; Rates'!$C$28="","",TEXT('1. Rules &amp; Rates'!$C$28,"DD-MMM-YYYY")&amp;" to "&amp;TEXT('1. Rules &amp; Rates'!$C$29,"DD-MMM-YYYY")))</f>
        <v/>
      </c>
      <c r="I32" s="31">
        <f>IF('2. Employee Master'!$B26="","",'3. Monthly Salary Sheet'!$G26)</f>
        <v/>
      </c>
      <c r="J32" s="31">
        <f>IF('2. Employee Master'!$B26="","",'3. Monthly Salary Sheet'!$H26)</f>
        <v/>
      </c>
      <c r="K32" s="24">
        <f>IF('2. Employee Master'!$B26="","",'2. Employee Master'!$P26)</f>
        <v/>
      </c>
      <c r="L32" s="24">
        <f>IF('2. Employee Master'!$B26="","",'2. Employee Master'!$Q26)</f>
        <v/>
      </c>
      <c r="M32" s="24">
        <f>IF('2. Employee Master'!$B26="","",'2. Employee Master'!$R26+'2. Employee Master'!$S26+'2. Employee Master'!$T26)</f>
        <v/>
      </c>
      <c r="N32" s="24">
        <f>IF('2. Employee Master'!$B26="","",'3. Monthly Salary Sheet'!$J26)</f>
        <v/>
      </c>
      <c r="O32" s="24">
        <f>IF('2. Employee Master'!$B26="","",'3. Monthly Salary Sheet'!$K26)</f>
        <v/>
      </c>
      <c r="P32" s="24">
        <f>IF('2. Employee Master'!$B26="","",'3. Monthly Salary Sheet'!$L26+'3. Monthly Salary Sheet'!$M26+'3. Monthly Salary Sheet'!$N26)</f>
        <v/>
      </c>
      <c r="Q32" s="24">
        <f>IF('2. Employee Master'!$B26="","",'3. Monthly Salary Sheet'!$O26)</f>
        <v/>
      </c>
      <c r="R32" s="24">
        <f>IF('2. Employee Master'!$B26="","",'3. Monthly Salary Sheet'!$P26)</f>
        <v/>
      </c>
      <c r="S32" s="24">
        <f>IF('2. Employee Master'!$B26="","",'3. Monthly Salary Sheet'!$V26)</f>
        <v/>
      </c>
      <c r="T32" s="24">
        <f>IF('2. Employee Master'!$B26="","",'3. Monthly Salary Sheet'!$W26)</f>
        <v/>
      </c>
      <c r="U32" s="24">
        <f>IF('2. Employee Master'!$B26="","",'3. Monthly Salary Sheet'!$AA26)</f>
        <v/>
      </c>
      <c r="V32" s="24">
        <f>IF('2. Employee Master'!$B26="","",'3. Monthly Salary Sheet'!$Y26)</f>
        <v/>
      </c>
      <c r="W32" s="24">
        <f>IF('2. Employee Master'!$B26="","",'3. Monthly Salary Sheet'!$Z26)</f>
        <v/>
      </c>
      <c r="X32" s="24">
        <f>IF('2. Employee Master'!$B26="","",'3. Monthly Salary Sheet'!$AB26)</f>
        <v/>
      </c>
      <c r="Y32" s="24">
        <f>IF('2. Employee Master'!$B26="","",'3. Monthly Salary Sheet'!$AC26)</f>
        <v/>
      </c>
      <c r="Z32" s="24">
        <f>IF('2. Employee Master'!$B26="","",'3. Monthly Salary Sheet'!$AD26)</f>
        <v/>
      </c>
      <c r="AA32" s="24">
        <f>IF('2. Employee Master'!$B26="","",'3. Monthly Salary Sheet'!$AF26)</f>
        <v/>
      </c>
      <c r="AB32" s="24">
        <f>IF('2. Employee Master'!$B26="","",'3. Monthly Salary Sheet'!$X26+'3. Monthly Salary Sheet'!$AE26)</f>
        <v/>
      </c>
      <c r="AC32" s="24">
        <f>IF('2. Employee Master'!$B26="","",'3. Monthly Salary Sheet'!$AG26)</f>
        <v/>
      </c>
      <c r="AD32" s="18" t="n"/>
      <c r="AE32" s="18" t="n"/>
      <c r="AF32" s="18" t="n"/>
      <c r="AG32" s="24">
        <f>IF('2. Employee Master'!$B26="","",'3. Monthly Salary Sheet'!$AC26)</f>
        <v/>
      </c>
      <c r="AH32" s="24">
        <f>IF('2. Employee Master'!$B26="","",'3. Monthly Salary Sheet'!$AD26)</f>
        <v/>
      </c>
      <c r="AI32" s="18" t="n"/>
    </row>
    <row r="33">
      <c r="B33" s="18" t="n"/>
      <c r="C33" s="11">
        <f>IF('2. Employee Master'!$B27="","",'3. Monthly Salary Sheet'!$B27)</f>
        <v/>
      </c>
      <c r="D33" s="11">
        <f>IF('2. Employee Master'!$B27="","",'3. Monthly Salary Sheet'!$C27)</f>
        <v/>
      </c>
      <c r="E33" s="11">
        <f>IF('2. Employee Master'!$B27="","",'3. Monthly Salary Sheet'!$D27)</f>
        <v/>
      </c>
      <c r="F33" s="11">
        <f>IF('2. Employee Master'!$B27="","",'3. Monthly Salary Sheet'!$E27)</f>
        <v/>
      </c>
      <c r="G33" s="11">
        <f>IF('2. Employee Master'!$B27="","",'1. Rules &amp; Rates'!$C$27)</f>
        <v/>
      </c>
      <c r="H33" s="11">
        <f>IF('2. Employee Master'!$B27="","",IF('1. Rules &amp; Rates'!$C$28="","",TEXT('1. Rules &amp; Rates'!$C$28,"DD-MMM-YYYY")&amp;" to "&amp;TEXT('1. Rules &amp; Rates'!$C$29,"DD-MMM-YYYY")))</f>
        <v/>
      </c>
      <c r="I33" s="31">
        <f>IF('2. Employee Master'!$B27="","",'3. Monthly Salary Sheet'!$G27)</f>
        <v/>
      </c>
      <c r="J33" s="31">
        <f>IF('2. Employee Master'!$B27="","",'3. Monthly Salary Sheet'!$H27)</f>
        <v/>
      </c>
      <c r="K33" s="24">
        <f>IF('2. Employee Master'!$B27="","",'2. Employee Master'!$P27)</f>
        <v/>
      </c>
      <c r="L33" s="24">
        <f>IF('2. Employee Master'!$B27="","",'2. Employee Master'!$Q27)</f>
        <v/>
      </c>
      <c r="M33" s="24">
        <f>IF('2. Employee Master'!$B27="","",'2. Employee Master'!$R27+'2. Employee Master'!$S27+'2. Employee Master'!$T27)</f>
        <v/>
      </c>
      <c r="N33" s="24">
        <f>IF('2. Employee Master'!$B27="","",'3. Monthly Salary Sheet'!$J27)</f>
        <v/>
      </c>
      <c r="O33" s="24">
        <f>IF('2. Employee Master'!$B27="","",'3. Monthly Salary Sheet'!$K27)</f>
        <v/>
      </c>
      <c r="P33" s="24">
        <f>IF('2. Employee Master'!$B27="","",'3. Monthly Salary Sheet'!$L27+'3. Monthly Salary Sheet'!$M27+'3. Monthly Salary Sheet'!$N27)</f>
        <v/>
      </c>
      <c r="Q33" s="24">
        <f>IF('2. Employee Master'!$B27="","",'3. Monthly Salary Sheet'!$O27)</f>
        <v/>
      </c>
      <c r="R33" s="24">
        <f>IF('2. Employee Master'!$B27="","",'3. Monthly Salary Sheet'!$P27)</f>
        <v/>
      </c>
      <c r="S33" s="24">
        <f>IF('2. Employee Master'!$B27="","",'3. Monthly Salary Sheet'!$V27)</f>
        <v/>
      </c>
      <c r="T33" s="24">
        <f>IF('2. Employee Master'!$B27="","",'3. Monthly Salary Sheet'!$W27)</f>
        <v/>
      </c>
      <c r="U33" s="24">
        <f>IF('2. Employee Master'!$B27="","",'3. Monthly Salary Sheet'!$AA27)</f>
        <v/>
      </c>
      <c r="V33" s="24">
        <f>IF('2. Employee Master'!$B27="","",'3. Monthly Salary Sheet'!$Y27)</f>
        <v/>
      </c>
      <c r="W33" s="24">
        <f>IF('2. Employee Master'!$B27="","",'3. Monthly Salary Sheet'!$Z27)</f>
        <v/>
      </c>
      <c r="X33" s="24">
        <f>IF('2. Employee Master'!$B27="","",'3. Monthly Salary Sheet'!$AB27)</f>
        <v/>
      </c>
      <c r="Y33" s="24">
        <f>IF('2. Employee Master'!$B27="","",'3. Monthly Salary Sheet'!$AC27)</f>
        <v/>
      </c>
      <c r="Z33" s="24">
        <f>IF('2. Employee Master'!$B27="","",'3. Monthly Salary Sheet'!$AD27)</f>
        <v/>
      </c>
      <c r="AA33" s="24">
        <f>IF('2. Employee Master'!$B27="","",'3. Monthly Salary Sheet'!$AF27)</f>
        <v/>
      </c>
      <c r="AB33" s="24">
        <f>IF('2. Employee Master'!$B27="","",'3. Monthly Salary Sheet'!$X27+'3. Monthly Salary Sheet'!$AE27)</f>
        <v/>
      </c>
      <c r="AC33" s="24">
        <f>IF('2. Employee Master'!$B27="","",'3. Monthly Salary Sheet'!$AG27)</f>
        <v/>
      </c>
      <c r="AD33" s="18" t="n"/>
      <c r="AE33" s="18" t="n"/>
      <c r="AF33" s="18" t="n"/>
      <c r="AG33" s="24">
        <f>IF('2. Employee Master'!$B27="","",'3. Monthly Salary Sheet'!$AC27)</f>
        <v/>
      </c>
      <c r="AH33" s="24">
        <f>IF('2. Employee Master'!$B27="","",'3. Monthly Salary Sheet'!$AD27)</f>
        <v/>
      </c>
      <c r="AI33" s="18" t="n"/>
    </row>
    <row r="34">
      <c r="B34" s="18" t="n"/>
      <c r="C34" s="11">
        <f>IF('2. Employee Master'!$B28="","",'3. Monthly Salary Sheet'!$B28)</f>
        <v/>
      </c>
      <c r="D34" s="11">
        <f>IF('2. Employee Master'!$B28="","",'3. Monthly Salary Sheet'!$C28)</f>
        <v/>
      </c>
      <c r="E34" s="11">
        <f>IF('2. Employee Master'!$B28="","",'3. Monthly Salary Sheet'!$D28)</f>
        <v/>
      </c>
      <c r="F34" s="11">
        <f>IF('2. Employee Master'!$B28="","",'3. Monthly Salary Sheet'!$E28)</f>
        <v/>
      </c>
      <c r="G34" s="11">
        <f>IF('2. Employee Master'!$B28="","",'1. Rules &amp; Rates'!$C$27)</f>
        <v/>
      </c>
      <c r="H34" s="11">
        <f>IF('2. Employee Master'!$B28="","",IF('1. Rules &amp; Rates'!$C$28="","",TEXT('1. Rules &amp; Rates'!$C$28,"DD-MMM-YYYY")&amp;" to "&amp;TEXT('1. Rules &amp; Rates'!$C$29,"DD-MMM-YYYY")))</f>
        <v/>
      </c>
      <c r="I34" s="31">
        <f>IF('2. Employee Master'!$B28="","",'3. Monthly Salary Sheet'!$G28)</f>
        <v/>
      </c>
      <c r="J34" s="31">
        <f>IF('2. Employee Master'!$B28="","",'3. Monthly Salary Sheet'!$H28)</f>
        <v/>
      </c>
      <c r="K34" s="24">
        <f>IF('2. Employee Master'!$B28="","",'2. Employee Master'!$P28)</f>
        <v/>
      </c>
      <c r="L34" s="24">
        <f>IF('2. Employee Master'!$B28="","",'2. Employee Master'!$Q28)</f>
        <v/>
      </c>
      <c r="M34" s="24">
        <f>IF('2. Employee Master'!$B28="","",'2. Employee Master'!$R28+'2. Employee Master'!$S28+'2. Employee Master'!$T28)</f>
        <v/>
      </c>
      <c r="N34" s="24">
        <f>IF('2. Employee Master'!$B28="","",'3. Monthly Salary Sheet'!$J28)</f>
        <v/>
      </c>
      <c r="O34" s="24">
        <f>IF('2. Employee Master'!$B28="","",'3. Monthly Salary Sheet'!$K28)</f>
        <v/>
      </c>
      <c r="P34" s="24">
        <f>IF('2. Employee Master'!$B28="","",'3. Monthly Salary Sheet'!$L28+'3. Monthly Salary Sheet'!$M28+'3. Monthly Salary Sheet'!$N28)</f>
        <v/>
      </c>
      <c r="Q34" s="24">
        <f>IF('2. Employee Master'!$B28="","",'3. Monthly Salary Sheet'!$O28)</f>
        <v/>
      </c>
      <c r="R34" s="24">
        <f>IF('2. Employee Master'!$B28="","",'3. Monthly Salary Sheet'!$P28)</f>
        <v/>
      </c>
      <c r="S34" s="24">
        <f>IF('2. Employee Master'!$B28="","",'3. Monthly Salary Sheet'!$V28)</f>
        <v/>
      </c>
      <c r="T34" s="24">
        <f>IF('2. Employee Master'!$B28="","",'3. Monthly Salary Sheet'!$W28)</f>
        <v/>
      </c>
      <c r="U34" s="24">
        <f>IF('2. Employee Master'!$B28="","",'3. Monthly Salary Sheet'!$AA28)</f>
        <v/>
      </c>
      <c r="V34" s="24">
        <f>IF('2. Employee Master'!$B28="","",'3. Monthly Salary Sheet'!$Y28)</f>
        <v/>
      </c>
      <c r="W34" s="24">
        <f>IF('2. Employee Master'!$B28="","",'3. Monthly Salary Sheet'!$Z28)</f>
        <v/>
      </c>
      <c r="X34" s="24">
        <f>IF('2. Employee Master'!$B28="","",'3. Monthly Salary Sheet'!$AB28)</f>
        <v/>
      </c>
      <c r="Y34" s="24">
        <f>IF('2. Employee Master'!$B28="","",'3. Monthly Salary Sheet'!$AC28)</f>
        <v/>
      </c>
      <c r="Z34" s="24">
        <f>IF('2. Employee Master'!$B28="","",'3. Monthly Salary Sheet'!$AD28)</f>
        <v/>
      </c>
      <c r="AA34" s="24">
        <f>IF('2. Employee Master'!$B28="","",'3. Monthly Salary Sheet'!$AF28)</f>
        <v/>
      </c>
      <c r="AB34" s="24">
        <f>IF('2. Employee Master'!$B28="","",'3. Monthly Salary Sheet'!$X28+'3. Monthly Salary Sheet'!$AE28)</f>
        <v/>
      </c>
      <c r="AC34" s="24">
        <f>IF('2. Employee Master'!$B28="","",'3. Monthly Salary Sheet'!$AG28)</f>
        <v/>
      </c>
      <c r="AD34" s="18" t="n"/>
      <c r="AE34" s="18" t="n"/>
      <c r="AF34" s="18" t="n"/>
      <c r="AG34" s="24">
        <f>IF('2. Employee Master'!$B28="","",'3. Monthly Salary Sheet'!$AC28)</f>
        <v/>
      </c>
      <c r="AH34" s="24">
        <f>IF('2. Employee Master'!$B28="","",'3. Monthly Salary Sheet'!$AD28)</f>
        <v/>
      </c>
      <c r="AI34" s="18" t="n"/>
    </row>
    <row r="35">
      <c r="B35" s="18" t="n"/>
      <c r="C35" s="11">
        <f>IF('2. Employee Master'!$B29="","",'3. Monthly Salary Sheet'!$B29)</f>
        <v/>
      </c>
      <c r="D35" s="11">
        <f>IF('2. Employee Master'!$B29="","",'3. Monthly Salary Sheet'!$C29)</f>
        <v/>
      </c>
      <c r="E35" s="11">
        <f>IF('2. Employee Master'!$B29="","",'3. Monthly Salary Sheet'!$D29)</f>
        <v/>
      </c>
      <c r="F35" s="11">
        <f>IF('2. Employee Master'!$B29="","",'3. Monthly Salary Sheet'!$E29)</f>
        <v/>
      </c>
      <c r="G35" s="11">
        <f>IF('2. Employee Master'!$B29="","",'1. Rules &amp; Rates'!$C$27)</f>
        <v/>
      </c>
      <c r="H35" s="11">
        <f>IF('2. Employee Master'!$B29="","",IF('1. Rules &amp; Rates'!$C$28="","",TEXT('1. Rules &amp; Rates'!$C$28,"DD-MMM-YYYY")&amp;" to "&amp;TEXT('1. Rules &amp; Rates'!$C$29,"DD-MMM-YYYY")))</f>
        <v/>
      </c>
      <c r="I35" s="31">
        <f>IF('2. Employee Master'!$B29="","",'3. Monthly Salary Sheet'!$G29)</f>
        <v/>
      </c>
      <c r="J35" s="31">
        <f>IF('2. Employee Master'!$B29="","",'3. Monthly Salary Sheet'!$H29)</f>
        <v/>
      </c>
      <c r="K35" s="24">
        <f>IF('2. Employee Master'!$B29="","",'2. Employee Master'!$P29)</f>
        <v/>
      </c>
      <c r="L35" s="24">
        <f>IF('2. Employee Master'!$B29="","",'2. Employee Master'!$Q29)</f>
        <v/>
      </c>
      <c r="M35" s="24">
        <f>IF('2. Employee Master'!$B29="","",'2. Employee Master'!$R29+'2. Employee Master'!$S29+'2. Employee Master'!$T29)</f>
        <v/>
      </c>
      <c r="N35" s="24">
        <f>IF('2. Employee Master'!$B29="","",'3. Monthly Salary Sheet'!$J29)</f>
        <v/>
      </c>
      <c r="O35" s="24">
        <f>IF('2. Employee Master'!$B29="","",'3. Monthly Salary Sheet'!$K29)</f>
        <v/>
      </c>
      <c r="P35" s="24">
        <f>IF('2. Employee Master'!$B29="","",'3. Monthly Salary Sheet'!$L29+'3. Monthly Salary Sheet'!$M29+'3. Monthly Salary Sheet'!$N29)</f>
        <v/>
      </c>
      <c r="Q35" s="24">
        <f>IF('2. Employee Master'!$B29="","",'3. Monthly Salary Sheet'!$O29)</f>
        <v/>
      </c>
      <c r="R35" s="24">
        <f>IF('2. Employee Master'!$B29="","",'3. Monthly Salary Sheet'!$P29)</f>
        <v/>
      </c>
      <c r="S35" s="24">
        <f>IF('2. Employee Master'!$B29="","",'3. Monthly Salary Sheet'!$V29)</f>
        <v/>
      </c>
      <c r="T35" s="24">
        <f>IF('2. Employee Master'!$B29="","",'3. Monthly Salary Sheet'!$W29)</f>
        <v/>
      </c>
      <c r="U35" s="24">
        <f>IF('2. Employee Master'!$B29="","",'3. Monthly Salary Sheet'!$AA29)</f>
        <v/>
      </c>
      <c r="V35" s="24">
        <f>IF('2. Employee Master'!$B29="","",'3. Monthly Salary Sheet'!$Y29)</f>
        <v/>
      </c>
      <c r="W35" s="24">
        <f>IF('2. Employee Master'!$B29="","",'3. Monthly Salary Sheet'!$Z29)</f>
        <v/>
      </c>
      <c r="X35" s="24">
        <f>IF('2. Employee Master'!$B29="","",'3. Monthly Salary Sheet'!$AB29)</f>
        <v/>
      </c>
      <c r="Y35" s="24">
        <f>IF('2. Employee Master'!$B29="","",'3. Monthly Salary Sheet'!$AC29)</f>
        <v/>
      </c>
      <c r="Z35" s="24">
        <f>IF('2. Employee Master'!$B29="","",'3. Monthly Salary Sheet'!$AD29)</f>
        <v/>
      </c>
      <c r="AA35" s="24">
        <f>IF('2. Employee Master'!$B29="","",'3. Monthly Salary Sheet'!$AF29)</f>
        <v/>
      </c>
      <c r="AB35" s="24">
        <f>IF('2. Employee Master'!$B29="","",'3. Monthly Salary Sheet'!$X29+'3. Monthly Salary Sheet'!$AE29)</f>
        <v/>
      </c>
      <c r="AC35" s="24">
        <f>IF('2. Employee Master'!$B29="","",'3. Monthly Salary Sheet'!$AG29)</f>
        <v/>
      </c>
      <c r="AD35" s="18" t="n"/>
      <c r="AE35" s="18" t="n"/>
      <c r="AF35" s="18" t="n"/>
      <c r="AG35" s="24">
        <f>IF('2. Employee Master'!$B29="","",'3. Monthly Salary Sheet'!$AC29)</f>
        <v/>
      </c>
      <c r="AH35" s="24">
        <f>IF('2. Employee Master'!$B29="","",'3. Monthly Salary Sheet'!$AD29)</f>
        <v/>
      </c>
      <c r="AI35" s="18" t="n"/>
    </row>
    <row r="36">
      <c r="B36" s="18" t="n"/>
      <c r="C36" s="11">
        <f>IF('2. Employee Master'!$B30="","",'3. Monthly Salary Sheet'!$B30)</f>
        <v/>
      </c>
      <c r="D36" s="11">
        <f>IF('2. Employee Master'!$B30="","",'3. Monthly Salary Sheet'!$C30)</f>
        <v/>
      </c>
      <c r="E36" s="11">
        <f>IF('2. Employee Master'!$B30="","",'3. Monthly Salary Sheet'!$D30)</f>
        <v/>
      </c>
      <c r="F36" s="11">
        <f>IF('2. Employee Master'!$B30="","",'3. Monthly Salary Sheet'!$E30)</f>
        <v/>
      </c>
      <c r="G36" s="11">
        <f>IF('2. Employee Master'!$B30="","",'1. Rules &amp; Rates'!$C$27)</f>
        <v/>
      </c>
      <c r="H36" s="11">
        <f>IF('2. Employee Master'!$B30="","",IF('1. Rules &amp; Rates'!$C$28="","",TEXT('1. Rules &amp; Rates'!$C$28,"DD-MMM-YYYY")&amp;" to "&amp;TEXT('1. Rules &amp; Rates'!$C$29,"DD-MMM-YYYY")))</f>
        <v/>
      </c>
      <c r="I36" s="31">
        <f>IF('2. Employee Master'!$B30="","",'3. Monthly Salary Sheet'!$G30)</f>
        <v/>
      </c>
      <c r="J36" s="31">
        <f>IF('2. Employee Master'!$B30="","",'3. Monthly Salary Sheet'!$H30)</f>
        <v/>
      </c>
      <c r="K36" s="24">
        <f>IF('2. Employee Master'!$B30="","",'2. Employee Master'!$P30)</f>
        <v/>
      </c>
      <c r="L36" s="24">
        <f>IF('2. Employee Master'!$B30="","",'2. Employee Master'!$Q30)</f>
        <v/>
      </c>
      <c r="M36" s="24">
        <f>IF('2. Employee Master'!$B30="","",'2. Employee Master'!$R30+'2. Employee Master'!$S30+'2. Employee Master'!$T30)</f>
        <v/>
      </c>
      <c r="N36" s="24">
        <f>IF('2. Employee Master'!$B30="","",'3. Monthly Salary Sheet'!$J30)</f>
        <v/>
      </c>
      <c r="O36" s="24">
        <f>IF('2. Employee Master'!$B30="","",'3. Monthly Salary Sheet'!$K30)</f>
        <v/>
      </c>
      <c r="P36" s="24">
        <f>IF('2. Employee Master'!$B30="","",'3. Monthly Salary Sheet'!$L30+'3. Monthly Salary Sheet'!$M30+'3. Monthly Salary Sheet'!$N30)</f>
        <v/>
      </c>
      <c r="Q36" s="24">
        <f>IF('2. Employee Master'!$B30="","",'3. Monthly Salary Sheet'!$O30)</f>
        <v/>
      </c>
      <c r="R36" s="24">
        <f>IF('2. Employee Master'!$B30="","",'3. Monthly Salary Sheet'!$P30)</f>
        <v/>
      </c>
      <c r="S36" s="24">
        <f>IF('2. Employee Master'!$B30="","",'3. Monthly Salary Sheet'!$V30)</f>
        <v/>
      </c>
      <c r="T36" s="24">
        <f>IF('2. Employee Master'!$B30="","",'3. Monthly Salary Sheet'!$W30)</f>
        <v/>
      </c>
      <c r="U36" s="24">
        <f>IF('2. Employee Master'!$B30="","",'3. Monthly Salary Sheet'!$AA30)</f>
        <v/>
      </c>
      <c r="V36" s="24">
        <f>IF('2. Employee Master'!$B30="","",'3. Monthly Salary Sheet'!$Y30)</f>
        <v/>
      </c>
      <c r="W36" s="24">
        <f>IF('2. Employee Master'!$B30="","",'3. Monthly Salary Sheet'!$Z30)</f>
        <v/>
      </c>
      <c r="X36" s="24">
        <f>IF('2. Employee Master'!$B30="","",'3. Monthly Salary Sheet'!$AB30)</f>
        <v/>
      </c>
      <c r="Y36" s="24">
        <f>IF('2. Employee Master'!$B30="","",'3. Monthly Salary Sheet'!$AC30)</f>
        <v/>
      </c>
      <c r="Z36" s="24">
        <f>IF('2. Employee Master'!$B30="","",'3. Monthly Salary Sheet'!$AD30)</f>
        <v/>
      </c>
      <c r="AA36" s="24">
        <f>IF('2. Employee Master'!$B30="","",'3. Monthly Salary Sheet'!$AF30)</f>
        <v/>
      </c>
      <c r="AB36" s="24">
        <f>IF('2. Employee Master'!$B30="","",'3. Monthly Salary Sheet'!$X30+'3. Monthly Salary Sheet'!$AE30)</f>
        <v/>
      </c>
      <c r="AC36" s="24">
        <f>IF('2. Employee Master'!$B30="","",'3. Monthly Salary Sheet'!$AG30)</f>
        <v/>
      </c>
      <c r="AD36" s="18" t="n"/>
      <c r="AE36" s="18" t="n"/>
      <c r="AF36" s="18" t="n"/>
      <c r="AG36" s="24">
        <f>IF('2. Employee Master'!$B30="","",'3. Monthly Salary Sheet'!$AC30)</f>
        <v/>
      </c>
      <c r="AH36" s="24">
        <f>IF('2. Employee Master'!$B30="","",'3. Monthly Salary Sheet'!$AD30)</f>
        <v/>
      </c>
      <c r="AI36" s="18" t="n"/>
    </row>
    <row r="37">
      <c r="B37" s="18" t="n"/>
      <c r="C37" s="11">
        <f>IF('2. Employee Master'!$B31="","",'3. Monthly Salary Sheet'!$B31)</f>
        <v/>
      </c>
      <c r="D37" s="11">
        <f>IF('2. Employee Master'!$B31="","",'3. Monthly Salary Sheet'!$C31)</f>
        <v/>
      </c>
      <c r="E37" s="11">
        <f>IF('2. Employee Master'!$B31="","",'3. Monthly Salary Sheet'!$D31)</f>
        <v/>
      </c>
      <c r="F37" s="11">
        <f>IF('2. Employee Master'!$B31="","",'3. Monthly Salary Sheet'!$E31)</f>
        <v/>
      </c>
      <c r="G37" s="11">
        <f>IF('2. Employee Master'!$B31="","",'1. Rules &amp; Rates'!$C$27)</f>
        <v/>
      </c>
      <c r="H37" s="11">
        <f>IF('2. Employee Master'!$B31="","",IF('1. Rules &amp; Rates'!$C$28="","",TEXT('1. Rules &amp; Rates'!$C$28,"DD-MMM-YYYY")&amp;" to "&amp;TEXT('1. Rules &amp; Rates'!$C$29,"DD-MMM-YYYY")))</f>
        <v/>
      </c>
      <c r="I37" s="31">
        <f>IF('2. Employee Master'!$B31="","",'3. Monthly Salary Sheet'!$G31)</f>
        <v/>
      </c>
      <c r="J37" s="31">
        <f>IF('2. Employee Master'!$B31="","",'3. Monthly Salary Sheet'!$H31)</f>
        <v/>
      </c>
      <c r="K37" s="24">
        <f>IF('2. Employee Master'!$B31="","",'2. Employee Master'!$P31)</f>
        <v/>
      </c>
      <c r="L37" s="24">
        <f>IF('2. Employee Master'!$B31="","",'2. Employee Master'!$Q31)</f>
        <v/>
      </c>
      <c r="M37" s="24">
        <f>IF('2. Employee Master'!$B31="","",'2. Employee Master'!$R31+'2. Employee Master'!$S31+'2. Employee Master'!$T31)</f>
        <v/>
      </c>
      <c r="N37" s="24">
        <f>IF('2. Employee Master'!$B31="","",'3. Monthly Salary Sheet'!$J31)</f>
        <v/>
      </c>
      <c r="O37" s="24">
        <f>IF('2. Employee Master'!$B31="","",'3. Monthly Salary Sheet'!$K31)</f>
        <v/>
      </c>
      <c r="P37" s="24">
        <f>IF('2. Employee Master'!$B31="","",'3. Monthly Salary Sheet'!$L31+'3. Monthly Salary Sheet'!$M31+'3. Monthly Salary Sheet'!$N31)</f>
        <v/>
      </c>
      <c r="Q37" s="24">
        <f>IF('2. Employee Master'!$B31="","",'3. Monthly Salary Sheet'!$O31)</f>
        <v/>
      </c>
      <c r="R37" s="24">
        <f>IF('2. Employee Master'!$B31="","",'3. Monthly Salary Sheet'!$P31)</f>
        <v/>
      </c>
      <c r="S37" s="24">
        <f>IF('2. Employee Master'!$B31="","",'3. Monthly Salary Sheet'!$V31)</f>
        <v/>
      </c>
      <c r="T37" s="24">
        <f>IF('2. Employee Master'!$B31="","",'3. Monthly Salary Sheet'!$W31)</f>
        <v/>
      </c>
      <c r="U37" s="24">
        <f>IF('2. Employee Master'!$B31="","",'3. Monthly Salary Sheet'!$AA31)</f>
        <v/>
      </c>
      <c r="V37" s="24">
        <f>IF('2. Employee Master'!$B31="","",'3. Monthly Salary Sheet'!$Y31)</f>
        <v/>
      </c>
      <c r="W37" s="24">
        <f>IF('2. Employee Master'!$B31="","",'3. Monthly Salary Sheet'!$Z31)</f>
        <v/>
      </c>
      <c r="X37" s="24">
        <f>IF('2. Employee Master'!$B31="","",'3. Monthly Salary Sheet'!$AB31)</f>
        <v/>
      </c>
      <c r="Y37" s="24">
        <f>IF('2. Employee Master'!$B31="","",'3. Monthly Salary Sheet'!$AC31)</f>
        <v/>
      </c>
      <c r="Z37" s="24">
        <f>IF('2. Employee Master'!$B31="","",'3. Monthly Salary Sheet'!$AD31)</f>
        <v/>
      </c>
      <c r="AA37" s="24">
        <f>IF('2. Employee Master'!$B31="","",'3. Monthly Salary Sheet'!$AF31)</f>
        <v/>
      </c>
      <c r="AB37" s="24">
        <f>IF('2. Employee Master'!$B31="","",'3. Monthly Salary Sheet'!$X31+'3. Monthly Salary Sheet'!$AE31)</f>
        <v/>
      </c>
      <c r="AC37" s="24">
        <f>IF('2. Employee Master'!$B31="","",'3. Monthly Salary Sheet'!$AG31)</f>
        <v/>
      </c>
      <c r="AD37" s="18" t="n"/>
      <c r="AE37" s="18" t="n"/>
      <c r="AF37" s="18" t="n"/>
      <c r="AG37" s="24">
        <f>IF('2. Employee Master'!$B31="","",'3. Monthly Salary Sheet'!$AC31)</f>
        <v/>
      </c>
      <c r="AH37" s="24">
        <f>IF('2. Employee Master'!$B31="","",'3. Monthly Salary Sheet'!$AD31)</f>
        <v/>
      </c>
      <c r="AI37" s="18" t="n"/>
    </row>
    <row r="38">
      <c r="B38" s="18" t="n"/>
      <c r="C38" s="11">
        <f>IF('2. Employee Master'!$B32="","",'3. Monthly Salary Sheet'!$B32)</f>
        <v/>
      </c>
      <c r="D38" s="11">
        <f>IF('2. Employee Master'!$B32="","",'3. Monthly Salary Sheet'!$C32)</f>
        <v/>
      </c>
      <c r="E38" s="11">
        <f>IF('2. Employee Master'!$B32="","",'3. Monthly Salary Sheet'!$D32)</f>
        <v/>
      </c>
      <c r="F38" s="11">
        <f>IF('2. Employee Master'!$B32="","",'3. Monthly Salary Sheet'!$E32)</f>
        <v/>
      </c>
      <c r="G38" s="11">
        <f>IF('2. Employee Master'!$B32="","",'1. Rules &amp; Rates'!$C$27)</f>
        <v/>
      </c>
      <c r="H38" s="11">
        <f>IF('2. Employee Master'!$B32="","",IF('1. Rules &amp; Rates'!$C$28="","",TEXT('1. Rules &amp; Rates'!$C$28,"DD-MMM-YYYY")&amp;" to "&amp;TEXT('1. Rules &amp; Rates'!$C$29,"DD-MMM-YYYY")))</f>
        <v/>
      </c>
      <c r="I38" s="31">
        <f>IF('2. Employee Master'!$B32="","",'3. Monthly Salary Sheet'!$G32)</f>
        <v/>
      </c>
      <c r="J38" s="31">
        <f>IF('2. Employee Master'!$B32="","",'3. Monthly Salary Sheet'!$H32)</f>
        <v/>
      </c>
      <c r="K38" s="24">
        <f>IF('2. Employee Master'!$B32="","",'2. Employee Master'!$P32)</f>
        <v/>
      </c>
      <c r="L38" s="24">
        <f>IF('2. Employee Master'!$B32="","",'2. Employee Master'!$Q32)</f>
        <v/>
      </c>
      <c r="M38" s="24">
        <f>IF('2. Employee Master'!$B32="","",'2. Employee Master'!$R32+'2. Employee Master'!$S32+'2. Employee Master'!$T32)</f>
        <v/>
      </c>
      <c r="N38" s="24">
        <f>IF('2. Employee Master'!$B32="","",'3. Monthly Salary Sheet'!$J32)</f>
        <v/>
      </c>
      <c r="O38" s="24">
        <f>IF('2. Employee Master'!$B32="","",'3. Monthly Salary Sheet'!$K32)</f>
        <v/>
      </c>
      <c r="P38" s="24">
        <f>IF('2. Employee Master'!$B32="","",'3. Monthly Salary Sheet'!$L32+'3. Monthly Salary Sheet'!$M32+'3. Monthly Salary Sheet'!$N32)</f>
        <v/>
      </c>
      <c r="Q38" s="24">
        <f>IF('2. Employee Master'!$B32="","",'3. Monthly Salary Sheet'!$O32)</f>
        <v/>
      </c>
      <c r="R38" s="24">
        <f>IF('2. Employee Master'!$B32="","",'3. Monthly Salary Sheet'!$P32)</f>
        <v/>
      </c>
      <c r="S38" s="24">
        <f>IF('2. Employee Master'!$B32="","",'3. Monthly Salary Sheet'!$V32)</f>
        <v/>
      </c>
      <c r="T38" s="24">
        <f>IF('2. Employee Master'!$B32="","",'3. Monthly Salary Sheet'!$W32)</f>
        <v/>
      </c>
      <c r="U38" s="24">
        <f>IF('2. Employee Master'!$B32="","",'3. Monthly Salary Sheet'!$AA32)</f>
        <v/>
      </c>
      <c r="V38" s="24">
        <f>IF('2. Employee Master'!$B32="","",'3. Monthly Salary Sheet'!$Y32)</f>
        <v/>
      </c>
      <c r="W38" s="24">
        <f>IF('2. Employee Master'!$B32="","",'3. Monthly Salary Sheet'!$Z32)</f>
        <v/>
      </c>
      <c r="X38" s="24">
        <f>IF('2. Employee Master'!$B32="","",'3. Monthly Salary Sheet'!$AB32)</f>
        <v/>
      </c>
      <c r="Y38" s="24">
        <f>IF('2. Employee Master'!$B32="","",'3. Monthly Salary Sheet'!$AC32)</f>
        <v/>
      </c>
      <c r="Z38" s="24">
        <f>IF('2. Employee Master'!$B32="","",'3. Monthly Salary Sheet'!$AD32)</f>
        <v/>
      </c>
      <c r="AA38" s="24">
        <f>IF('2. Employee Master'!$B32="","",'3. Monthly Salary Sheet'!$AF32)</f>
        <v/>
      </c>
      <c r="AB38" s="24">
        <f>IF('2. Employee Master'!$B32="","",'3. Monthly Salary Sheet'!$X32+'3. Monthly Salary Sheet'!$AE32)</f>
        <v/>
      </c>
      <c r="AC38" s="24">
        <f>IF('2. Employee Master'!$B32="","",'3. Monthly Salary Sheet'!$AG32)</f>
        <v/>
      </c>
      <c r="AD38" s="18" t="n"/>
      <c r="AE38" s="18" t="n"/>
      <c r="AF38" s="18" t="n"/>
      <c r="AG38" s="24">
        <f>IF('2. Employee Master'!$B32="","",'3. Monthly Salary Sheet'!$AC32)</f>
        <v/>
      </c>
      <c r="AH38" s="24">
        <f>IF('2. Employee Master'!$B32="","",'3. Monthly Salary Sheet'!$AD32)</f>
        <v/>
      </c>
      <c r="AI38" s="18" t="n"/>
    </row>
    <row r="39">
      <c r="B39" s="18" t="n"/>
      <c r="C39" s="11">
        <f>IF('2. Employee Master'!$B33="","",'3. Monthly Salary Sheet'!$B33)</f>
        <v/>
      </c>
      <c r="D39" s="11">
        <f>IF('2. Employee Master'!$B33="","",'3. Monthly Salary Sheet'!$C33)</f>
        <v/>
      </c>
      <c r="E39" s="11">
        <f>IF('2. Employee Master'!$B33="","",'3. Monthly Salary Sheet'!$D33)</f>
        <v/>
      </c>
      <c r="F39" s="11">
        <f>IF('2. Employee Master'!$B33="","",'3. Monthly Salary Sheet'!$E33)</f>
        <v/>
      </c>
      <c r="G39" s="11">
        <f>IF('2. Employee Master'!$B33="","",'1. Rules &amp; Rates'!$C$27)</f>
        <v/>
      </c>
      <c r="H39" s="11">
        <f>IF('2. Employee Master'!$B33="","",IF('1. Rules &amp; Rates'!$C$28="","",TEXT('1. Rules &amp; Rates'!$C$28,"DD-MMM-YYYY")&amp;" to "&amp;TEXT('1. Rules &amp; Rates'!$C$29,"DD-MMM-YYYY")))</f>
        <v/>
      </c>
      <c r="I39" s="31">
        <f>IF('2. Employee Master'!$B33="","",'3. Monthly Salary Sheet'!$G33)</f>
        <v/>
      </c>
      <c r="J39" s="31">
        <f>IF('2. Employee Master'!$B33="","",'3. Monthly Salary Sheet'!$H33)</f>
        <v/>
      </c>
      <c r="K39" s="24">
        <f>IF('2. Employee Master'!$B33="","",'2. Employee Master'!$P33)</f>
        <v/>
      </c>
      <c r="L39" s="24">
        <f>IF('2. Employee Master'!$B33="","",'2. Employee Master'!$Q33)</f>
        <v/>
      </c>
      <c r="M39" s="24">
        <f>IF('2. Employee Master'!$B33="","",'2. Employee Master'!$R33+'2. Employee Master'!$S33+'2. Employee Master'!$T33)</f>
        <v/>
      </c>
      <c r="N39" s="24">
        <f>IF('2. Employee Master'!$B33="","",'3. Monthly Salary Sheet'!$J33)</f>
        <v/>
      </c>
      <c r="O39" s="24">
        <f>IF('2. Employee Master'!$B33="","",'3. Monthly Salary Sheet'!$K33)</f>
        <v/>
      </c>
      <c r="P39" s="24">
        <f>IF('2. Employee Master'!$B33="","",'3. Monthly Salary Sheet'!$L33+'3. Monthly Salary Sheet'!$M33+'3. Monthly Salary Sheet'!$N33)</f>
        <v/>
      </c>
      <c r="Q39" s="24">
        <f>IF('2. Employee Master'!$B33="","",'3. Monthly Salary Sheet'!$O33)</f>
        <v/>
      </c>
      <c r="R39" s="24">
        <f>IF('2. Employee Master'!$B33="","",'3. Monthly Salary Sheet'!$P33)</f>
        <v/>
      </c>
      <c r="S39" s="24">
        <f>IF('2. Employee Master'!$B33="","",'3. Monthly Salary Sheet'!$V33)</f>
        <v/>
      </c>
      <c r="T39" s="24">
        <f>IF('2. Employee Master'!$B33="","",'3. Monthly Salary Sheet'!$W33)</f>
        <v/>
      </c>
      <c r="U39" s="24">
        <f>IF('2. Employee Master'!$B33="","",'3. Monthly Salary Sheet'!$AA33)</f>
        <v/>
      </c>
      <c r="V39" s="24">
        <f>IF('2. Employee Master'!$B33="","",'3. Monthly Salary Sheet'!$Y33)</f>
        <v/>
      </c>
      <c r="W39" s="24">
        <f>IF('2. Employee Master'!$B33="","",'3. Monthly Salary Sheet'!$Z33)</f>
        <v/>
      </c>
      <c r="X39" s="24">
        <f>IF('2. Employee Master'!$B33="","",'3. Monthly Salary Sheet'!$AB33)</f>
        <v/>
      </c>
      <c r="Y39" s="24">
        <f>IF('2. Employee Master'!$B33="","",'3. Monthly Salary Sheet'!$AC33)</f>
        <v/>
      </c>
      <c r="Z39" s="24">
        <f>IF('2. Employee Master'!$B33="","",'3. Monthly Salary Sheet'!$AD33)</f>
        <v/>
      </c>
      <c r="AA39" s="24">
        <f>IF('2. Employee Master'!$B33="","",'3. Monthly Salary Sheet'!$AF33)</f>
        <v/>
      </c>
      <c r="AB39" s="24">
        <f>IF('2. Employee Master'!$B33="","",'3. Monthly Salary Sheet'!$X33+'3. Monthly Salary Sheet'!$AE33)</f>
        <v/>
      </c>
      <c r="AC39" s="24">
        <f>IF('2. Employee Master'!$B33="","",'3. Monthly Salary Sheet'!$AG33)</f>
        <v/>
      </c>
      <c r="AD39" s="18" t="n"/>
      <c r="AE39" s="18" t="n"/>
      <c r="AF39" s="18" t="n"/>
      <c r="AG39" s="24">
        <f>IF('2. Employee Master'!$B33="","",'3. Monthly Salary Sheet'!$AC33)</f>
        <v/>
      </c>
      <c r="AH39" s="24">
        <f>IF('2. Employee Master'!$B33="","",'3. Monthly Salary Sheet'!$AD33)</f>
        <v/>
      </c>
      <c r="AI39" s="18" t="n"/>
    </row>
    <row r="40">
      <c r="B40" s="18" t="n"/>
      <c r="C40" s="11">
        <f>IF('2. Employee Master'!$B34="","",'3. Monthly Salary Sheet'!$B34)</f>
        <v/>
      </c>
      <c r="D40" s="11">
        <f>IF('2. Employee Master'!$B34="","",'3. Monthly Salary Sheet'!$C34)</f>
        <v/>
      </c>
      <c r="E40" s="11">
        <f>IF('2. Employee Master'!$B34="","",'3. Monthly Salary Sheet'!$D34)</f>
        <v/>
      </c>
      <c r="F40" s="11">
        <f>IF('2. Employee Master'!$B34="","",'3. Monthly Salary Sheet'!$E34)</f>
        <v/>
      </c>
      <c r="G40" s="11">
        <f>IF('2. Employee Master'!$B34="","",'1. Rules &amp; Rates'!$C$27)</f>
        <v/>
      </c>
      <c r="H40" s="11">
        <f>IF('2. Employee Master'!$B34="","",IF('1. Rules &amp; Rates'!$C$28="","",TEXT('1. Rules &amp; Rates'!$C$28,"DD-MMM-YYYY")&amp;" to "&amp;TEXT('1. Rules &amp; Rates'!$C$29,"DD-MMM-YYYY")))</f>
        <v/>
      </c>
      <c r="I40" s="31">
        <f>IF('2. Employee Master'!$B34="","",'3. Monthly Salary Sheet'!$G34)</f>
        <v/>
      </c>
      <c r="J40" s="31">
        <f>IF('2. Employee Master'!$B34="","",'3. Monthly Salary Sheet'!$H34)</f>
        <v/>
      </c>
      <c r="K40" s="24">
        <f>IF('2. Employee Master'!$B34="","",'2. Employee Master'!$P34)</f>
        <v/>
      </c>
      <c r="L40" s="24">
        <f>IF('2. Employee Master'!$B34="","",'2. Employee Master'!$Q34)</f>
        <v/>
      </c>
      <c r="M40" s="24">
        <f>IF('2. Employee Master'!$B34="","",'2. Employee Master'!$R34+'2. Employee Master'!$S34+'2. Employee Master'!$T34)</f>
        <v/>
      </c>
      <c r="N40" s="24">
        <f>IF('2. Employee Master'!$B34="","",'3. Monthly Salary Sheet'!$J34)</f>
        <v/>
      </c>
      <c r="O40" s="24">
        <f>IF('2. Employee Master'!$B34="","",'3. Monthly Salary Sheet'!$K34)</f>
        <v/>
      </c>
      <c r="P40" s="24">
        <f>IF('2. Employee Master'!$B34="","",'3. Monthly Salary Sheet'!$L34+'3. Monthly Salary Sheet'!$M34+'3. Monthly Salary Sheet'!$N34)</f>
        <v/>
      </c>
      <c r="Q40" s="24">
        <f>IF('2. Employee Master'!$B34="","",'3. Monthly Salary Sheet'!$O34)</f>
        <v/>
      </c>
      <c r="R40" s="24">
        <f>IF('2. Employee Master'!$B34="","",'3. Monthly Salary Sheet'!$P34)</f>
        <v/>
      </c>
      <c r="S40" s="24">
        <f>IF('2. Employee Master'!$B34="","",'3. Monthly Salary Sheet'!$V34)</f>
        <v/>
      </c>
      <c r="T40" s="24">
        <f>IF('2. Employee Master'!$B34="","",'3. Monthly Salary Sheet'!$W34)</f>
        <v/>
      </c>
      <c r="U40" s="24">
        <f>IF('2. Employee Master'!$B34="","",'3. Monthly Salary Sheet'!$AA34)</f>
        <v/>
      </c>
      <c r="V40" s="24">
        <f>IF('2. Employee Master'!$B34="","",'3. Monthly Salary Sheet'!$Y34)</f>
        <v/>
      </c>
      <c r="W40" s="24">
        <f>IF('2. Employee Master'!$B34="","",'3. Monthly Salary Sheet'!$Z34)</f>
        <v/>
      </c>
      <c r="X40" s="24">
        <f>IF('2. Employee Master'!$B34="","",'3. Monthly Salary Sheet'!$AB34)</f>
        <v/>
      </c>
      <c r="Y40" s="24">
        <f>IF('2. Employee Master'!$B34="","",'3. Monthly Salary Sheet'!$AC34)</f>
        <v/>
      </c>
      <c r="Z40" s="24">
        <f>IF('2. Employee Master'!$B34="","",'3. Monthly Salary Sheet'!$AD34)</f>
        <v/>
      </c>
      <c r="AA40" s="24">
        <f>IF('2. Employee Master'!$B34="","",'3. Monthly Salary Sheet'!$AF34)</f>
        <v/>
      </c>
      <c r="AB40" s="24">
        <f>IF('2. Employee Master'!$B34="","",'3. Monthly Salary Sheet'!$X34+'3. Monthly Salary Sheet'!$AE34)</f>
        <v/>
      </c>
      <c r="AC40" s="24">
        <f>IF('2. Employee Master'!$B34="","",'3. Monthly Salary Sheet'!$AG34)</f>
        <v/>
      </c>
      <c r="AD40" s="18" t="n"/>
      <c r="AE40" s="18" t="n"/>
      <c r="AF40" s="18" t="n"/>
      <c r="AG40" s="24">
        <f>IF('2. Employee Master'!$B34="","",'3. Monthly Salary Sheet'!$AC34)</f>
        <v/>
      </c>
      <c r="AH40" s="24">
        <f>IF('2. Employee Master'!$B34="","",'3. Monthly Salary Sheet'!$AD34)</f>
        <v/>
      </c>
      <c r="AI40" s="18" t="n"/>
    </row>
    <row r="41">
      <c r="B41" s="18" t="n"/>
      <c r="C41" s="11">
        <f>IF('2. Employee Master'!$B35="","",'3. Monthly Salary Sheet'!$B35)</f>
        <v/>
      </c>
      <c r="D41" s="11">
        <f>IF('2. Employee Master'!$B35="","",'3. Monthly Salary Sheet'!$C35)</f>
        <v/>
      </c>
      <c r="E41" s="11">
        <f>IF('2. Employee Master'!$B35="","",'3. Monthly Salary Sheet'!$D35)</f>
        <v/>
      </c>
      <c r="F41" s="11">
        <f>IF('2. Employee Master'!$B35="","",'3. Monthly Salary Sheet'!$E35)</f>
        <v/>
      </c>
      <c r="G41" s="11">
        <f>IF('2. Employee Master'!$B35="","",'1. Rules &amp; Rates'!$C$27)</f>
        <v/>
      </c>
      <c r="H41" s="11">
        <f>IF('2. Employee Master'!$B35="","",IF('1. Rules &amp; Rates'!$C$28="","",TEXT('1. Rules &amp; Rates'!$C$28,"DD-MMM-YYYY")&amp;" to "&amp;TEXT('1. Rules &amp; Rates'!$C$29,"DD-MMM-YYYY")))</f>
        <v/>
      </c>
      <c r="I41" s="31">
        <f>IF('2. Employee Master'!$B35="","",'3. Monthly Salary Sheet'!$G35)</f>
        <v/>
      </c>
      <c r="J41" s="31">
        <f>IF('2. Employee Master'!$B35="","",'3. Monthly Salary Sheet'!$H35)</f>
        <v/>
      </c>
      <c r="K41" s="24">
        <f>IF('2. Employee Master'!$B35="","",'2. Employee Master'!$P35)</f>
        <v/>
      </c>
      <c r="L41" s="24">
        <f>IF('2. Employee Master'!$B35="","",'2. Employee Master'!$Q35)</f>
        <v/>
      </c>
      <c r="M41" s="24">
        <f>IF('2. Employee Master'!$B35="","",'2. Employee Master'!$R35+'2. Employee Master'!$S35+'2. Employee Master'!$T35)</f>
        <v/>
      </c>
      <c r="N41" s="24">
        <f>IF('2. Employee Master'!$B35="","",'3. Monthly Salary Sheet'!$J35)</f>
        <v/>
      </c>
      <c r="O41" s="24">
        <f>IF('2. Employee Master'!$B35="","",'3. Monthly Salary Sheet'!$K35)</f>
        <v/>
      </c>
      <c r="P41" s="24">
        <f>IF('2. Employee Master'!$B35="","",'3. Monthly Salary Sheet'!$L35+'3. Monthly Salary Sheet'!$M35+'3. Monthly Salary Sheet'!$N35)</f>
        <v/>
      </c>
      <c r="Q41" s="24">
        <f>IF('2. Employee Master'!$B35="","",'3. Monthly Salary Sheet'!$O35)</f>
        <v/>
      </c>
      <c r="R41" s="24">
        <f>IF('2. Employee Master'!$B35="","",'3. Monthly Salary Sheet'!$P35)</f>
        <v/>
      </c>
      <c r="S41" s="24">
        <f>IF('2. Employee Master'!$B35="","",'3. Monthly Salary Sheet'!$V35)</f>
        <v/>
      </c>
      <c r="T41" s="24">
        <f>IF('2. Employee Master'!$B35="","",'3. Monthly Salary Sheet'!$W35)</f>
        <v/>
      </c>
      <c r="U41" s="24">
        <f>IF('2. Employee Master'!$B35="","",'3. Monthly Salary Sheet'!$AA35)</f>
        <v/>
      </c>
      <c r="V41" s="24">
        <f>IF('2. Employee Master'!$B35="","",'3. Monthly Salary Sheet'!$Y35)</f>
        <v/>
      </c>
      <c r="W41" s="24">
        <f>IF('2. Employee Master'!$B35="","",'3. Monthly Salary Sheet'!$Z35)</f>
        <v/>
      </c>
      <c r="X41" s="24">
        <f>IF('2. Employee Master'!$B35="","",'3. Monthly Salary Sheet'!$AB35)</f>
        <v/>
      </c>
      <c r="Y41" s="24">
        <f>IF('2. Employee Master'!$B35="","",'3. Monthly Salary Sheet'!$AC35)</f>
        <v/>
      </c>
      <c r="Z41" s="24">
        <f>IF('2. Employee Master'!$B35="","",'3. Monthly Salary Sheet'!$AD35)</f>
        <v/>
      </c>
      <c r="AA41" s="24">
        <f>IF('2. Employee Master'!$B35="","",'3. Monthly Salary Sheet'!$AF35)</f>
        <v/>
      </c>
      <c r="AB41" s="24">
        <f>IF('2. Employee Master'!$B35="","",'3. Monthly Salary Sheet'!$X35+'3. Monthly Salary Sheet'!$AE35)</f>
        <v/>
      </c>
      <c r="AC41" s="24">
        <f>IF('2. Employee Master'!$B35="","",'3. Monthly Salary Sheet'!$AG35)</f>
        <v/>
      </c>
      <c r="AD41" s="18" t="n"/>
      <c r="AE41" s="18" t="n"/>
      <c r="AF41" s="18" t="n"/>
      <c r="AG41" s="24">
        <f>IF('2. Employee Master'!$B35="","",'3. Monthly Salary Sheet'!$AC35)</f>
        <v/>
      </c>
      <c r="AH41" s="24">
        <f>IF('2. Employee Master'!$B35="","",'3. Monthly Salary Sheet'!$AD35)</f>
        <v/>
      </c>
      <c r="AI41" s="18" t="n"/>
    </row>
    <row r="42">
      <c r="B42" s="18" t="n"/>
      <c r="C42" s="11">
        <f>IF('2. Employee Master'!$B36="","",'3. Monthly Salary Sheet'!$B36)</f>
        <v/>
      </c>
      <c r="D42" s="11">
        <f>IF('2. Employee Master'!$B36="","",'3. Monthly Salary Sheet'!$C36)</f>
        <v/>
      </c>
      <c r="E42" s="11">
        <f>IF('2. Employee Master'!$B36="","",'3. Monthly Salary Sheet'!$D36)</f>
        <v/>
      </c>
      <c r="F42" s="11">
        <f>IF('2. Employee Master'!$B36="","",'3. Monthly Salary Sheet'!$E36)</f>
        <v/>
      </c>
      <c r="G42" s="11">
        <f>IF('2. Employee Master'!$B36="","",'1. Rules &amp; Rates'!$C$27)</f>
        <v/>
      </c>
      <c r="H42" s="11">
        <f>IF('2. Employee Master'!$B36="","",IF('1. Rules &amp; Rates'!$C$28="","",TEXT('1. Rules &amp; Rates'!$C$28,"DD-MMM-YYYY")&amp;" to "&amp;TEXT('1. Rules &amp; Rates'!$C$29,"DD-MMM-YYYY")))</f>
        <v/>
      </c>
      <c r="I42" s="31">
        <f>IF('2. Employee Master'!$B36="","",'3. Monthly Salary Sheet'!$G36)</f>
        <v/>
      </c>
      <c r="J42" s="31">
        <f>IF('2. Employee Master'!$B36="","",'3. Monthly Salary Sheet'!$H36)</f>
        <v/>
      </c>
      <c r="K42" s="24">
        <f>IF('2. Employee Master'!$B36="","",'2. Employee Master'!$P36)</f>
        <v/>
      </c>
      <c r="L42" s="24">
        <f>IF('2. Employee Master'!$B36="","",'2. Employee Master'!$Q36)</f>
        <v/>
      </c>
      <c r="M42" s="24">
        <f>IF('2. Employee Master'!$B36="","",'2. Employee Master'!$R36+'2. Employee Master'!$S36+'2. Employee Master'!$T36)</f>
        <v/>
      </c>
      <c r="N42" s="24">
        <f>IF('2. Employee Master'!$B36="","",'3. Monthly Salary Sheet'!$J36)</f>
        <v/>
      </c>
      <c r="O42" s="24">
        <f>IF('2. Employee Master'!$B36="","",'3. Monthly Salary Sheet'!$K36)</f>
        <v/>
      </c>
      <c r="P42" s="24">
        <f>IF('2. Employee Master'!$B36="","",'3. Monthly Salary Sheet'!$L36+'3. Monthly Salary Sheet'!$M36+'3. Monthly Salary Sheet'!$N36)</f>
        <v/>
      </c>
      <c r="Q42" s="24">
        <f>IF('2. Employee Master'!$B36="","",'3. Monthly Salary Sheet'!$O36)</f>
        <v/>
      </c>
      <c r="R42" s="24">
        <f>IF('2. Employee Master'!$B36="","",'3. Monthly Salary Sheet'!$P36)</f>
        <v/>
      </c>
      <c r="S42" s="24">
        <f>IF('2. Employee Master'!$B36="","",'3. Monthly Salary Sheet'!$V36)</f>
        <v/>
      </c>
      <c r="T42" s="24">
        <f>IF('2. Employee Master'!$B36="","",'3. Monthly Salary Sheet'!$W36)</f>
        <v/>
      </c>
      <c r="U42" s="24">
        <f>IF('2. Employee Master'!$B36="","",'3. Monthly Salary Sheet'!$AA36)</f>
        <v/>
      </c>
      <c r="V42" s="24">
        <f>IF('2. Employee Master'!$B36="","",'3. Monthly Salary Sheet'!$Y36)</f>
        <v/>
      </c>
      <c r="W42" s="24">
        <f>IF('2. Employee Master'!$B36="","",'3. Monthly Salary Sheet'!$Z36)</f>
        <v/>
      </c>
      <c r="X42" s="24">
        <f>IF('2. Employee Master'!$B36="","",'3. Monthly Salary Sheet'!$AB36)</f>
        <v/>
      </c>
      <c r="Y42" s="24">
        <f>IF('2. Employee Master'!$B36="","",'3. Monthly Salary Sheet'!$AC36)</f>
        <v/>
      </c>
      <c r="Z42" s="24">
        <f>IF('2. Employee Master'!$B36="","",'3. Monthly Salary Sheet'!$AD36)</f>
        <v/>
      </c>
      <c r="AA42" s="24">
        <f>IF('2. Employee Master'!$B36="","",'3. Monthly Salary Sheet'!$AF36)</f>
        <v/>
      </c>
      <c r="AB42" s="24">
        <f>IF('2. Employee Master'!$B36="","",'3. Monthly Salary Sheet'!$X36+'3. Monthly Salary Sheet'!$AE36)</f>
        <v/>
      </c>
      <c r="AC42" s="24">
        <f>IF('2. Employee Master'!$B36="","",'3. Monthly Salary Sheet'!$AG36)</f>
        <v/>
      </c>
      <c r="AD42" s="18" t="n"/>
      <c r="AE42" s="18" t="n"/>
      <c r="AF42" s="18" t="n"/>
      <c r="AG42" s="24">
        <f>IF('2. Employee Master'!$B36="","",'3. Monthly Salary Sheet'!$AC36)</f>
        <v/>
      </c>
      <c r="AH42" s="24">
        <f>IF('2. Employee Master'!$B36="","",'3. Monthly Salary Sheet'!$AD36)</f>
        <v/>
      </c>
      <c r="AI42" s="18" t="n"/>
    </row>
  </sheetData>
  <mergeCells count="6">
    <mergeCell ref="D9:G9"/>
    <mergeCell ref="I6:N10"/>
    <mergeCell ref="D8:G8"/>
    <mergeCell ref="D6:G6"/>
    <mergeCell ref="D7:G7"/>
    <mergeCell ref="D10:G1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B2:F61"/>
  <sheetViews>
    <sheetView showGridLines="0" workbookViewId="0">
      <selection activeCell="A1" sqref="A1"/>
    </sheetView>
  </sheetViews>
  <sheetFormatPr baseColWidth="8" defaultRowHeight="15"/>
  <cols>
    <col width="3" customWidth="1" min="1" max="1"/>
    <col width="40" customWidth="1" min="2" max="2"/>
    <col width="18" customWidth="1" min="3" max="3"/>
    <col width="54" customWidth="1" min="4" max="4"/>
    <col width="16" customWidth="1" min="6" max="6"/>
  </cols>
  <sheetData>
    <row r="2">
      <c r="B2" s="8" t="inlineStr">
        <is>
          <t>Summary &amp; Bank File</t>
        </is>
      </c>
    </row>
    <row r="3">
      <c r="B3" s="9" t="inlineStr">
        <is>
          <t>The month in one screen, then the transfer list.</t>
        </is>
      </c>
    </row>
    <row r="6">
      <c r="B6" s="10" t="inlineStr">
        <is>
          <t>THE MONTH</t>
        </is>
      </c>
    </row>
    <row r="7" ht="30" customHeight="1">
      <c r="B7" s="11" t="inlineStr">
        <is>
          <t>Employees on the sheet</t>
        </is>
      </c>
      <c r="C7" s="32">
        <f>COUNTA('2. Employee Master'!$B$7:$B$36)</f>
        <v/>
      </c>
      <c r="D7" s="13" t="inlineStr">
        <is>
          <t>Counts filled rows on the master. Counting sheet 3 would return thirty every month, because COUNTA treats a formula that returns an empty string as filled.</t>
        </is>
      </c>
    </row>
    <row r="8" ht="30" customHeight="1">
      <c r="B8" s="11" t="inlineStr">
        <is>
          <t>Gross earned</t>
        </is>
      </c>
      <c r="C8" s="26">
        <f>'3. Monthly Salary Sheet'!$P$37</f>
        <v/>
      </c>
      <c r="D8" s="13" t="inlineStr">
        <is>
          <t>Basic, DA, allowances and overtime.</t>
        </is>
      </c>
    </row>
    <row r="9" ht="30" customHeight="1">
      <c r="B9" s="11" t="inlineStr">
        <is>
          <t>Total deductions</t>
        </is>
      </c>
      <c r="C9" s="26">
        <f>'3. Monthly Salary Sheet'!$AF$37</f>
        <v/>
      </c>
      <c r="D9" s="13" t="inlineStr">
        <is>
          <t>Everything withheld, statutory and otherwise.</t>
        </is>
      </c>
    </row>
    <row r="10" ht="30" customHeight="1">
      <c r="B10" s="11" t="inlineStr">
        <is>
          <t>Net payable</t>
        </is>
      </c>
      <c r="C10" s="26">
        <f>'3. Monthly Salary Sheet'!$AG$37</f>
        <v/>
      </c>
      <c r="D10" s="13" t="inlineStr">
        <is>
          <t>What leaves your bank to employees.</t>
        </is>
      </c>
    </row>
    <row r="12">
      <c r="B12" s="10" t="inlineStr">
        <is>
          <t>WHAT YOU OWE, AND TO WHOM</t>
        </is>
      </c>
    </row>
    <row r="13" ht="30" customHeight="1">
      <c r="B13" s="11" t="inlineStr">
        <is>
          <t>EPFO: employee share</t>
        </is>
      </c>
      <c r="C13" s="26">
        <f>'3. Monthly Salary Sheet'!$V$37</f>
        <v/>
      </c>
      <c r="D13" s="13" t="inlineStr">
        <is>
          <t>Deducted from pay.</t>
        </is>
      </c>
    </row>
    <row r="14" ht="30" customHeight="1">
      <c r="B14" s="11" t="inlineStr">
        <is>
          <t>EPFO: employer share</t>
        </is>
      </c>
      <c r="C14" s="26">
        <f>'3. Monthly Salary Sheet'!$AH$37</f>
        <v/>
      </c>
      <c r="D14" s="13" t="inlineStr">
        <is>
          <t>Your cost, on top of gross.</t>
        </is>
      </c>
    </row>
    <row r="15" ht="30" customHeight="1">
      <c r="B15" s="11" t="inlineStr">
        <is>
          <t>EPFO: total remittance</t>
        </is>
      </c>
      <c r="C15" s="26">
        <f>'3. Monthly Salary Sheet'!$V$37+'3. Monthly Salary Sheet'!$AH$37</f>
        <v/>
      </c>
      <c r="D15" s="13" t="inlineStr">
        <is>
          <t>The ECR total for the month.</t>
        </is>
      </c>
    </row>
    <row r="16" ht="30" customHeight="1">
      <c r="B16" s="11" t="inlineStr">
        <is>
          <t>ESIC: employee share</t>
        </is>
      </c>
      <c r="C16" s="26">
        <f>'3. Monthly Salary Sheet'!$W$37</f>
        <v/>
      </c>
      <c r="D16" s="13" t="inlineStr">
        <is>
          <t>Deducted from pay.</t>
        </is>
      </c>
    </row>
    <row r="17" ht="30" customHeight="1">
      <c r="B17" s="11" t="inlineStr">
        <is>
          <t>ESIC: employer share</t>
        </is>
      </c>
      <c r="C17" s="26">
        <f>'3. Monthly Salary Sheet'!$AI$37</f>
        <v/>
      </c>
      <c r="D17" s="13" t="inlineStr">
        <is>
          <t>Your cost, on top of gross.</t>
        </is>
      </c>
    </row>
    <row r="18" ht="30" customHeight="1">
      <c r="B18" s="11" t="inlineStr">
        <is>
          <t>ESIC: total remittance</t>
        </is>
      </c>
      <c r="C18" s="26">
        <f>'3. Monthly Salary Sheet'!$W$37+'3. Monthly Salary Sheet'!$AI$37</f>
        <v/>
      </c>
      <c r="D18" s="13" t="inlineStr">
        <is>
          <t>The challan total for the month.</t>
        </is>
      </c>
    </row>
    <row r="19" ht="30" customHeight="1">
      <c r="B19" s="11" t="inlineStr">
        <is>
          <t>Professional tax collected</t>
        </is>
      </c>
      <c r="C19" s="26">
        <f>'3. Monthly Salary Sheet'!$X$37</f>
        <v/>
      </c>
      <c r="D19" s="13" t="inlineStr">
        <is>
          <t>Whatever you entered. Remitted to the state, on the state's own due date.</t>
        </is>
      </c>
    </row>
    <row r="20" ht="30" customHeight="1">
      <c r="B20" s="11" t="inlineStr">
        <is>
          <t>Income tax deducted</t>
        </is>
      </c>
      <c r="C20" s="26">
        <f>'3. Monthly Salary Sheet'!$Y$37</f>
        <v/>
      </c>
      <c r="D20" s="13" t="inlineStr">
        <is>
          <t>Remitted with your TDS challan.</t>
        </is>
      </c>
    </row>
    <row r="22">
      <c r="B22" s="10" t="inlineStr">
        <is>
          <t>WHAT IT COSTS</t>
        </is>
      </c>
    </row>
    <row r="23" ht="30" customHeight="1">
      <c r="B23" s="11" t="inlineStr">
        <is>
          <t>Cost to company</t>
        </is>
      </c>
      <c r="C23" s="26">
        <f>'3. Monthly Salary Sheet'!$AJ$37</f>
        <v/>
      </c>
      <c r="D23" s="13" t="inlineStr">
        <is>
          <t>Gross plus both employer contributions. Not the same as the offer letter number, which usually carries more.</t>
        </is>
      </c>
    </row>
    <row r="25">
      <c r="B25" s="10" t="inlineStr">
        <is>
          <t>THE 50% FLOOR, THIS MONTH</t>
        </is>
      </c>
    </row>
    <row r="26" ht="30" customHeight="1">
      <c r="B26" s="11" t="inlineStr">
        <is>
          <t>Total added back to wages</t>
        </is>
      </c>
      <c r="C26" s="26">
        <f>SUM('3. Monthly Salary Sheet'!$T$7:$T$36)</f>
        <v/>
      </c>
      <c r="D26" s="13" t="inlineStr">
        <is>
          <t>Zero means every salary structure on the sheet already had basic and DA at half of remuneration or better. Anything above zero is provident fund a pre-2025 sheet would have missed.</t>
        </is>
      </c>
    </row>
    <row r="27" ht="30" customHeight="1">
      <c r="B27" s="11" t="inlineStr">
        <is>
          <t>Employees affected</t>
        </is>
      </c>
      <c r="C27" s="32">
        <f>COUNTIF('3. Monthly Salary Sheet'!$T$7:$T$36,"&gt;0")</f>
        <v/>
      </c>
      <c r="D27" s="13" t="inlineStr">
        <is>
          <t>Worth looking at their salary structures, not just this month's contribution.</t>
        </is>
      </c>
    </row>
    <row r="29">
      <c r="B29" s="10" t="inlineStr">
        <is>
          <t>BANK TRANSFER LIST</t>
        </is>
      </c>
    </row>
    <row r="30" ht="30" customHeight="1">
      <c r="B30" s="17" t="inlineStr">
        <is>
          <t>Employee Code</t>
        </is>
      </c>
      <c r="C30" s="17" t="inlineStr">
        <is>
          <t>Name</t>
        </is>
      </c>
      <c r="D30" s="17" t="inlineStr">
        <is>
          <t>Bank account number</t>
        </is>
      </c>
      <c r="E30" s="17" t="inlineStr">
        <is>
          <t>IFSC</t>
        </is>
      </c>
      <c r="F30" s="17" t="inlineStr">
        <is>
          <t>Net payable</t>
        </is>
      </c>
    </row>
    <row r="31">
      <c r="B31" s="11">
        <f>IF('2. Employee Master'!$B7="","",'2. Employee Master'!$B7)</f>
        <v/>
      </c>
      <c r="C31" s="11">
        <f>IF('2. Employee Master'!$B7="","",'2. Employee Master'!$C7)</f>
        <v/>
      </c>
      <c r="D31" s="11">
        <f>IF('2. Employee Master'!$B7="","",'2. Employee Master'!$L7)</f>
        <v/>
      </c>
      <c r="E31" s="11">
        <f>IF('2. Employee Master'!$B7="","",'2. Employee Master'!$M7)</f>
        <v/>
      </c>
      <c r="F31" s="24">
        <f>IF('2. Employee Master'!$B7="","",'3. Monthly Salary Sheet'!$AG7)</f>
        <v/>
      </c>
    </row>
    <row r="32">
      <c r="B32" s="11">
        <f>IF('2. Employee Master'!$B8="","",'2. Employee Master'!$B8)</f>
        <v/>
      </c>
      <c r="C32" s="11">
        <f>IF('2. Employee Master'!$B8="","",'2. Employee Master'!$C8)</f>
        <v/>
      </c>
      <c r="D32" s="11">
        <f>IF('2. Employee Master'!$B8="","",'2. Employee Master'!$L8)</f>
        <v/>
      </c>
      <c r="E32" s="11">
        <f>IF('2. Employee Master'!$B8="","",'2. Employee Master'!$M8)</f>
        <v/>
      </c>
      <c r="F32" s="24">
        <f>IF('2. Employee Master'!$B8="","",'3. Monthly Salary Sheet'!$AG8)</f>
        <v/>
      </c>
    </row>
    <row r="33">
      <c r="B33" s="11">
        <f>IF('2. Employee Master'!$B9="","",'2. Employee Master'!$B9)</f>
        <v/>
      </c>
      <c r="C33" s="11">
        <f>IF('2. Employee Master'!$B9="","",'2. Employee Master'!$C9)</f>
        <v/>
      </c>
      <c r="D33" s="11">
        <f>IF('2. Employee Master'!$B9="","",'2. Employee Master'!$L9)</f>
        <v/>
      </c>
      <c r="E33" s="11">
        <f>IF('2. Employee Master'!$B9="","",'2. Employee Master'!$M9)</f>
        <v/>
      </c>
      <c r="F33" s="24">
        <f>IF('2. Employee Master'!$B9="","",'3. Monthly Salary Sheet'!$AG9)</f>
        <v/>
      </c>
    </row>
    <row r="34">
      <c r="B34" s="11">
        <f>IF('2. Employee Master'!$B10="","",'2. Employee Master'!$B10)</f>
        <v/>
      </c>
      <c r="C34" s="11">
        <f>IF('2. Employee Master'!$B10="","",'2. Employee Master'!$C10)</f>
        <v/>
      </c>
      <c r="D34" s="11">
        <f>IF('2. Employee Master'!$B10="","",'2. Employee Master'!$L10)</f>
        <v/>
      </c>
      <c r="E34" s="11">
        <f>IF('2. Employee Master'!$B10="","",'2. Employee Master'!$M10)</f>
        <v/>
      </c>
      <c r="F34" s="24">
        <f>IF('2. Employee Master'!$B10="","",'3. Monthly Salary Sheet'!$AG10)</f>
        <v/>
      </c>
    </row>
    <row r="35">
      <c r="B35" s="11">
        <f>IF('2. Employee Master'!$B11="","",'2. Employee Master'!$B11)</f>
        <v/>
      </c>
      <c r="C35" s="11">
        <f>IF('2. Employee Master'!$B11="","",'2. Employee Master'!$C11)</f>
        <v/>
      </c>
      <c r="D35" s="11">
        <f>IF('2. Employee Master'!$B11="","",'2. Employee Master'!$L11)</f>
        <v/>
      </c>
      <c r="E35" s="11">
        <f>IF('2. Employee Master'!$B11="","",'2. Employee Master'!$M11)</f>
        <v/>
      </c>
      <c r="F35" s="24">
        <f>IF('2. Employee Master'!$B11="","",'3. Monthly Salary Sheet'!$AG11)</f>
        <v/>
      </c>
    </row>
    <row r="36">
      <c r="B36" s="11">
        <f>IF('2. Employee Master'!$B12="","",'2. Employee Master'!$B12)</f>
        <v/>
      </c>
      <c r="C36" s="11">
        <f>IF('2. Employee Master'!$B12="","",'2. Employee Master'!$C12)</f>
        <v/>
      </c>
      <c r="D36" s="11">
        <f>IF('2. Employee Master'!$B12="","",'2. Employee Master'!$L12)</f>
        <v/>
      </c>
      <c r="E36" s="11">
        <f>IF('2. Employee Master'!$B12="","",'2. Employee Master'!$M12)</f>
        <v/>
      </c>
      <c r="F36" s="24">
        <f>IF('2. Employee Master'!$B12="","",'3. Monthly Salary Sheet'!$AG12)</f>
        <v/>
      </c>
    </row>
    <row r="37">
      <c r="B37" s="11">
        <f>IF('2. Employee Master'!$B13="","",'2. Employee Master'!$B13)</f>
        <v/>
      </c>
      <c r="C37" s="11">
        <f>IF('2. Employee Master'!$B13="","",'2. Employee Master'!$C13)</f>
        <v/>
      </c>
      <c r="D37" s="11">
        <f>IF('2. Employee Master'!$B13="","",'2. Employee Master'!$L13)</f>
        <v/>
      </c>
      <c r="E37" s="11">
        <f>IF('2. Employee Master'!$B13="","",'2. Employee Master'!$M13)</f>
        <v/>
      </c>
      <c r="F37" s="24">
        <f>IF('2. Employee Master'!$B13="","",'3. Monthly Salary Sheet'!$AG13)</f>
        <v/>
      </c>
    </row>
    <row r="38">
      <c r="B38" s="11">
        <f>IF('2. Employee Master'!$B14="","",'2. Employee Master'!$B14)</f>
        <v/>
      </c>
      <c r="C38" s="11">
        <f>IF('2. Employee Master'!$B14="","",'2. Employee Master'!$C14)</f>
        <v/>
      </c>
      <c r="D38" s="11">
        <f>IF('2. Employee Master'!$B14="","",'2. Employee Master'!$L14)</f>
        <v/>
      </c>
      <c r="E38" s="11">
        <f>IF('2. Employee Master'!$B14="","",'2. Employee Master'!$M14)</f>
        <v/>
      </c>
      <c r="F38" s="24">
        <f>IF('2. Employee Master'!$B14="","",'3. Monthly Salary Sheet'!$AG14)</f>
        <v/>
      </c>
    </row>
    <row r="39">
      <c r="B39" s="11">
        <f>IF('2. Employee Master'!$B15="","",'2. Employee Master'!$B15)</f>
        <v/>
      </c>
      <c r="C39" s="11">
        <f>IF('2. Employee Master'!$B15="","",'2. Employee Master'!$C15)</f>
        <v/>
      </c>
      <c r="D39" s="11">
        <f>IF('2. Employee Master'!$B15="","",'2. Employee Master'!$L15)</f>
        <v/>
      </c>
      <c r="E39" s="11">
        <f>IF('2. Employee Master'!$B15="","",'2. Employee Master'!$M15)</f>
        <v/>
      </c>
      <c r="F39" s="24">
        <f>IF('2. Employee Master'!$B15="","",'3. Monthly Salary Sheet'!$AG15)</f>
        <v/>
      </c>
    </row>
    <row r="40">
      <c r="B40" s="11">
        <f>IF('2. Employee Master'!$B16="","",'2. Employee Master'!$B16)</f>
        <v/>
      </c>
      <c r="C40" s="11">
        <f>IF('2. Employee Master'!$B16="","",'2. Employee Master'!$C16)</f>
        <v/>
      </c>
      <c r="D40" s="11">
        <f>IF('2. Employee Master'!$B16="","",'2. Employee Master'!$L16)</f>
        <v/>
      </c>
      <c r="E40" s="11">
        <f>IF('2. Employee Master'!$B16="","",'2. Employee Master'!$M16)</f>
        <v/>
      </c>
      <c r="F40" s="24">
        <f>IF('2. Employee Master'!$B16="","",'3. Monthly Salary Sheet'!$AG16)</f>
        <v/>
      </c>
    </row>
    <row r="41">
      <c r="B41" s="11">
        <f>IF('2. Employee Master'!$B17="","",'2. Employee Master'!$B17)</f>
        <v/>
      </c>
      <c r="C41" s="11">
        <f>IF('2. Employee Master'!$B17="","",'2. Employee Master'!$C17)</f>
        <v/>
      </c>
      <c r="D41" s="11">
        <f>IF('2. Employee Master'!$B17="","",'2. Employee Master'!$L17)</f>
        <v/>
      </c>
      <c r="E41" s="11">
        <f>IF('2. Employee Master'!$B17="","",'2. Employee Master'!$M17)</f>
        <v/>
      </c>
      <c r="F41" s="24">
        <f>IF('2. Employee Master'!$B17="","",'3. Monthly Salary Sheet'!$AG17)</f>
        <v/>
      </c>
    </row>
    <row r="42">
      <c r="B42" s="11">
        <f>IF('2. Employee Master'!$B18="","",'2. Employee Master'!$B18)</f>
        <v/>
      </c>
      <c r="C42" s="11">
        <f>IF('2. Employee Master'!$B18="","",'2. Employee Master'!$C18)</f>
        <v/>
      </c>
      <c r="D42" s="11">
        <f>IF('2. Employee Master'!$B18="","",'2. Employee Master'!$L18)</f>
        <v/>
      </c>
      <c r="E42" s="11">
        <f>IF('2. Employee Master'!$B18="","",'2. Employee Master'!$M18)</f>
        <v/>
      </c>
      <c r="F42" s="24">
        <f>IF('2. Employee Master'!$B18="","",'3. Monthly Salary Sheet'!$AG18)</f>
        <v/>
      </c>
    </row>
    <row r="43">
      <c r="B43" s="11">
        <f>IF('2. Employee Master'!$B19="","",'2. Employee Master'!$B19)</f>
        <v/>
      </c>
      <c r="C43" s="11">
        <f>IF('2. Employee Master'!$B19="","",'2. Employee Master'!$C19)</f>
        <v/>
      </c>
      <c r="D43" s="11">
        <f>IF('2. Employee Master'!$B19="","",'2. Employee Master'!$L19)</f>
        <v/>
      </c>
      <c r="E43" s="11">
        <f>IF('2. Employee Master'!$B19="","",'2. Employee Master'!$M19)</f>
        <v/>
      </c>
      <c r="F43" s="24">
        <f>IF('2. Employee Master'!$B19="","",'3. Monthly Salary Sheet'!$AG19)</f>
        <v/>
      </c>
    </row>
    <row r="44">
      <c r="B44" s="11">
        <f>IF('2. Employee Master'!$B20="","",'2. Employee Master'!$B20)</f>
        <v/>
      </c>
      <c r="C44" s="11">
        <f>IF('2. Employee Master'!$B20="","",'2. Employee Master'!$C20)</f>
        <v/>
      </c>
      <c r="D44" s="11">
        <f>IF('2. Employee Master'!$B20="","",'2. Employee Master'!$L20)</f>
        <v/>
      </c>
      <c r="E44" s="11">
        <f>IF('2. Employee Master'!$B20="","",'2. Employee Master'!$M20)</f>
        <v/>
      </c>
      <c r="F44" s="24">
        <f>IF('2. Employee Master'!$B20="","",'3. Monthly Salary Sheet'!$AG20)</f>
        <v/>
      </c>
    </row>
    <row r="45">
      <c r="B45" s="11">
        <f>IF('2. Employee Master'!$B21="","",'2. Employee Master'!$B21)</f>
        <v/>
      </c>
      <c r="C45" s="11">
        <f>IF('2. Employee Master'!$B21="","",'2. Employee Master'!$C21)</f>
        <v/>
      </c>
      <c r="D45" s="11">
        <f>IF('2. Employee Master'!$B21="","",'2. Employee Master'!$L21)</f>
        <v/>
      </c>
      <c r="E45" s="11">
        <f>IF('2. Employee Master'!$B21="","",'2. Employee Master'!$M21)</f>
        <v/>
      </c>
      <c r="F45" s="24">
        <f>IF('2. Employee Master'!$B21="","",'3. Monthly Salary Sheet'!$AG21)</f>
        <v/>
      </c>
    </row>
    <row r="46">
      <c r="B46" s="11">
        <f>IF('2. Employee Master'!$B22="","",'2. Employee Master'!$B22)</f>
        <v/>
      </c>
      <c r="C46" s="11">
        <f>IF('2. Employee Master'!$B22="","",'2. Employee Master'!$C22)</f>
        <v/>
      </c>
      <c r="D46" s="11">
        <f>IF('2. Employee Master'!$B22="","",'2. Employee Master'!$L22)</f>
        <v/>
      </c>
      <c r="E46" s="11">
        <f>IF('2. Employee Master'!$B22="","",'2. Employee Master'!$M22)</f>
        <v/>
      </c>
      <c r="F46" s="24">
        <f>IF('2. Employee Master'!$B22="","",'3. Monthly Salary Sheet'!$AG22)</f>
        <v/>
      </c>
    </row>
    <row r="47">
      <c r="B47" s="11">
        <f>IF('2. Employee Master'!$B23="","",'2. Employee Master'!$B23)</f>
        <v/>
      </c>
      <c r="C47" s="11">
        <f>IF('2. Employee Master'!$B23="","",'2. Employee Master'!$C23)</f>
        <v/>
      </c>
      <c r="D47" s="11">
        <f>IF('2. Employee Master'!$B23="","",'2. Employee Master'!$L23)</f>
        <v/>
      </c>
      <c r="E47" s="11">
        <f>IF('2. Employee Master'!$B23="","",'2. Employee Master'!$M23)</f>
        <v/>
      </c>
      <c r="F47" s="24">
        <f>IF('2. Employee Master'!$B23="","",'3. Monthly Salary Sheet'!$AG23)</f>
        <v/>
      </c>
    </row>
    <row r="48">
      <c r="B48" s="11">
        <f>IF('2. Employee Master'!$B24="","",'2. Employee Master'!$B24)</f>
        <v/>
      </c>
      <c r="C48" s="11">
        <f>IF('2. Employee Master'!$B24="","",'2. Employee Master'!$C24)</f>
        <v/>
      </c>
      <c r="D48" s="11">
        <f>IF('2. Employee Master'!$B24="","",'2. Employee Master'!$L24)</f>
        <v/>
      </c>
      <c r="E48" s="11">
        <f>IF('2. Employee Master'!$B24="","",'2. Employee Master'!$M24)</f>
        <v/>
      </c>
      <c r="F48" s="24">
        <f>IF('2. Employee Master'!$B24="","",'3. Monthly Salary Sheet'!$AG24)</f>
        <v/>
      </c>
    </row>
    <row r="49">
      <c r="B49" s="11">
        <f>IF('2. Employee Master'!$B25="","",'2. Employee Master'!$B25)</f>
        <v/>
      </c>
      <c r="C49" s="11">
        <f>IF('2. Employee Master'!$B25="","",'2. Employee Master'!$C25)</f>
        <v/>
      </c>
      <c r="D49" s="11">
        <f>IF('2. Employee Master'!$B25="","",'2. Employee Master'!$L25)</f>
        <v/>
      </c>
      <c r="E49" s="11">
        <f>IF('2. Employee Master'!$B25="","",'2. Employee Master'!$M25)</f>
        <v/>
      </c>
      <c r="F49" s="24">
        <f>IF('2. Employee Master'!$B25="","",'3. Monthly Salary Sheet'!$AG25)</f>
        <v/>
      </c>
    </row>
    <row r="50">
      <c r="B50" s="11">
        <f>IF('2. Employee Master'!$B26="","",'2. Employee Master'!$B26)</f>
        <v/>
      </c>
      <c r="C50" s="11">
        <f>IF('2. Employee Master'!$B26="","",'2. Employee Master'!$C26)</f>
        <v/>
      </c>
      <c r="D50" s="11">
        <f>IF('2. Employee Master'!$B26="","",'2. Employee Master'!$L26)</f>
        <v/>
      </c>
      <c r="E50" s="11">
        <f>IF('2. Employee Master'!$B26="","",'2. Employee Master'!$M26)</f>
        <v/>
      </c>
      <c r="F50" s="24">
        <f>IF('2. Employee Master'!$B26="","",'3. Monthly Salary Sheet'!$AG26)</f>
        <v/>
      </c>
    </row>
    <row r="51">
      <c r="B51" s="11">
        <f>IF('2. Employee Master'!$B27="","",'2. Employee Master'!$B27)</f>
        <v/>
      </c>
      <c r="C51" s="11">
        <f>IF('2. Employee Master'!$B27="","",'2. Employee Master'!$C27)</f>
        <v/>
      </c>
      <c r="D51" s="11">
        <f>IF('2. Employee Master'!$B27="","",'2. Employee Master'!$L27)</f>
        <v/>
      </c>
      <c r="E51" s="11">
        <f>IF('2. Employee Master'!$B27="","",'2. Employee Master'!$M27)</f>
        <v/>
      </c>
      <c r="F51" s="24">
        <f>IF('2. Employee Master'!$B27="","",'3. Monthly Salary Sheet'!$AG27)</f>
        <v/>
      </c>
    </row>
    <row r="52">
      <c r="B52" s="11">
        <f>IF('2. Employee Master'!$B28="","",'2. Employee Master'!$B28)</f>
        <v/>
      </c>
      <c r="C52" s="11">
        <f>IF('2. Employee Master'!$B28="","",'2. Employee Master'!$C28)</f>
        <v/>
      </c>
      <c r="D52" s="11">
        <f>IF('2. Employee Master'!$B28="","",'2. Employee Master'!$L28)</f>
        <v/>
      </c>
      <c r="E52" s="11">
        <f>IF('2. Employee Master'!$B28="","",'2. Employee Master'!$M28)</f>
        <v/>
      </c>
      <c r="F52" s="24">
        <f>IF('2. Employee Master'!$B28="","",'3. Monthly Salary Sheet'!$AG28)</f>
        <v/>
      </c>
    </row>
    <row r="53">
      <c r="B53" s="11">
        <f>IF('2. Employee Master'!$B29="","",'2. Employee Master'!$B29)</f>
        <v/>
      </c>
      <c r="C53" s="11">
        <f>IF('2. Employee Master'!$B29="","",'2. Employee Master'!$C29)</f>
        <v/>
      </c>
      <c r="D53" s="11">
        <f>IF('2. Employee Master'!$B29="","",'2. Employee Master'!$L29)</f>
        <v/>
      </c>
      <c r="E53" s="11">
        <f>IF('2. Employee Master'!$B29="","",'2. Employee Master'!$M29)</f>
        <v/>
      </c>
      <c r="F53" s="24">
        <f>IF('2. Employee Master'!$B29="","",'3. Monthly Salary Sheet'!$AG29)</f>
        <v/>
      </c>
    </row>
    <row r="54">
      <c r="B54" s="11">
        <f>IF('2. Employee Master'!$B30="","",'2. Employee Master'!$B30)</f>
        <v/>
      </c>
      <c r="C54" s="11">
        <f>IF('2. Employee Master'!$B30="","",'2. Employee Master'!$C30)</f>
        <v/>
      </c>
      <c r="D54" s="11">
        <f>IF('2. Employee Master'!$B30="","",'2. Employee Master'!$L30)</f>
        <v/>
      </c>
      <c r="E54" s="11">
        <f>IF('2. Employee Master'!$B30="","",'2. Employee Master'!$M30)</f>
        <v/>
      </c>
      <c r="F54" s="24">
        <f>IF('2. Employee Master'!$B30="","",'3. Monthly Salary Sheet'!$AG30)</f>
        <v/>
      </c>
    </row>
    <row r="55">
      <c r="B55" s="11">
        <f>IF('2. Employee Master'!$B31="","",'2. Employee Master'!$B31)</f>
        <v/>
      </c>
      <c r="C55" s="11">
        <f>IF('2. Employee Master'!$B31="","",'2. Employee Master'!$C31)</f>
        <v/>
      </c>
      <c r="D55" s="11">
        <f>IF('2. Employee Master'!$B31="","",'2. Employee Master'!$L31)</f>
        <v/>
      </c>
      <c r="E55" s="11">
        <f>IF('2. Employee Master'!$B31="","",'2. Employee Master'!$M31)</f>
        <v/>
      </c>
      <c r="F55" s="24">
        <f>IF('2. Employee Master'!$B31="","",'3. Monthly Salary Sheet'!$AG31)</f>
        <v/>
      </c>
    </row>
    <row r="56">
      <c r="B56" s="11">
        <f>IF('2. Employee Master'!$B32="","",'2. Employee Master'!$B32)</f>
        <v/>
      </c>
      <c r="C56" s="11">
        <f>IF('2. Employee Master'!$B32="","",'2. Employee Master'!$C32)</f>
        <v/>
      </c>
      <c r="D56" s="11">
        <f>IF('2. Employee Master'!$B32="","",'2. Employee Master'!$L32)</f>
        <v/>
      </c>
      <c r="E56" s="11">
        <f>IF('2. Employee Master'!$B32="","",'2. Employee Master'!$M32)</f>
        <v/>
      </c>
      <c r="F56" s="24">
        <f>IF('2. Employee Master'!$B32="","",'3. Monthly Salary Sheet'!$AG32)</f>
        <v/>
      </c>
    </row>
    <row r="57">
      <c r="B57" s="11">
        <f>IF('2. Employee Master'!$B33="","",'2. Employee Master'!$B33)</f>
        <v/>
      </c>
      <c r="C57" s="11">
        <f>IF('2. Employee Master'!$B33="","",'2. Employee Master'!$C33)</f>
        <v/>
      </c>
      <c r="D57" s="11">
        <f>IF('2. Employee Master'!$B33="","",'2. Employee Master'!$L33)</f>
        <v/>
      </c>
      <c r="E57" s="11">
        <f>IF('2. Employee Master'!$B33="","",'2. Employee Master'!$M33)</f>
        <v/>
      </c>
      <c r="F57" s="24">
        <f>IF('2. Employee Master'!$B33="","",'3. Monthly Salary Sheet'!$AG33)</f>
        <v/>
      </c>
    </row>
    <row r="58">
      <c r="B58" s="11">
        <f>IF('2. Employee Master'!$B34="","",'2. Employee Master'!$B34)</f>
        <v/>
      </c>
      <c r="C58" s="11">
        <f>IF('2. Employee Master'!$B34="","",'2. Employee Master'!$C34)</f>
        <v/>
      </c>
      <c r="D58" s="11">
        <f>IF('2. Employee Master'!$B34="","",'2. Employee Master'!$L34)</f>
        <v/>
      </c>
      <c r="E58" s="11">
        <f>IF('2. Employee Master'!$B34="","",'2. Employee Master'!$M34)</f>
        <v/>
      </c>
      <c r="F58" s="24">
        <f>IF('2. Employee Master'!$B34="","",'3. Monthly Salary Sheet'!$AG34)</f>
        <v/>
      </c>
    </row>
    <row r="59">
      <c r="B59" s="11">
        <f>IF('2. Employee Master'!$B35="","",'2. Employee Master'!$B35)</f>
        <v/>
      </c>
      <c r="C59" s="11">
        <f>IF('2. Employee Master'!$B35="","",'2. Employee Master'!$C35)</f>
        <v/>
      </c>
      <c r="D59" s="11">
        <f>IF('2. Employee Master'!$B35="","",'2. Employee Master'!$L35)</f>
        <v/>
      </c>
      <c r="E59" s="11">
        <f>IF('2. Employee Master'!$B35="","",'2. Employee Master'!$M35)</f>
        <v/>
      </c>
      <c r="F59" s="24">
        <f>IF('2. Employee Master'!$B35="","",'3. Monthly Salary Sheet'!$AG35)</f>
        <v/>
      </c>
    </row>
    <row r="60">
      <c r="B60" s="11">
        <f>IF('2. Employee Master'!$B36="","",'2. Employee Master'!$B36)</f>
        <v/>
      </c>
      <c r="C60" s="11">
        <f>IF('2. Employee Master'!$B36="","",'2. Employee Master'!$C36)</f>
        <v/>
      </c>
      <c r="D60" s="11">
        <f>IF('2. Employee Master'!$B36="","",'2. Employee Master'!$L36)</f>
        <v/>
      </c>
      <c r="E60" s="11">
        <f>IF('2. Employee Master'!$B36="","",'2. Employee Master'!$M36)</f>
        <v/>
      </c>
      <c r="F60" s="24">
        <f>IF('2. Employee Master'!$B36="","",'3. Monthly Salary Sheet'!$AG36)</f>
        <v/>
      </c>
    </row>
    <row r="61">
      <c r="E61" s="25" t="inlineStr">
        <is>
          <t>TOTAL</t>
        </is>
      </c>
      <c r="F61" s="26">
        <f>SUM(F31:F60)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2026-09-08T07:35:45Z</dcterms:created>
  <dcterms:modified xmlns:dcterms="http://purl.org/dc/terms/" xmlns:xsi="http://www.w3.org/2001/XMLSchema-instance" xsi:type="dcterms:W3CDTF">2026-09-08T07:35:45Z</dcterms:modified>
</cp:coreProperties>
</file>