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 Read Me" sheetId="1" state="visible" r:id="rId1"/>
    <sheet xmlns:r="http://schemas.openxmlformats.org/officeDocument/2006/relationships" name="1. Settings" sheetId="2" state="visible" r:id="rId2"/>
    <sheet xmlns:r="http://schemas.openxmlformats.org/officeDocument/2006/relationships" name="2. Roster" sheetId="3" state="visible" r:id="rId3"/>
    <sheet xmlns:r="http://schemas.openxmlformats.org/officeDocument/2006/relationships" name="3. Festival Pay" sheetId="4" state="visible" r:id="rId4"/>
    <sheet xmlns:r="http://schemas.openxmlformats.org/officeDocument/2006/relationships" name="4. Overtime" sheetId="5" state="visible" r:id="rId5"/>
    <sheet xmlns:r="http://schemas.openxmlformats.org/officeDocument/2006/relationships" name="5. Citations" sheetId="6" state="visible" r:id="rId6"/>
  </sheets>
  <definedNames/>
  <calcPr calcId="124519" fullCalcOnLoad="1"/>
</workbook>
</file>

<file path=xl/styles.xml><?xml version="1.0" encoding="utf-8"?>
<styleSheet xmlns="http://schemas.openxmlformats.org/spreadsheetml/2006/main">
  <numFmts count="3">
    <numFmt numFmtId="164" formatCode="0.0"/>
    <numFmt numFmtId="165" formatCode="₹ #,##,##0"/>
    <numFmt numFmtId="166" formatCode="₹ #,##,##0.00"/>
  </numFmts>
  <fonts count="7">
    <font>
      <name val="Calibri"/>
      <family val="2"/>
      <color theme="1"/>
      <sz val="11"/>
      <scheme val="minor"/>
    </font>
    <font>
      <name val="Calibri"/>
      <b val="1"/>
      <color rgb="000069A4"/>
      <sz val="15"/>
    </font>
    <font>
      <name val="Calibri"/>
      <i val="1"/>
      <color rgb="00565656"/>
      <sz val="9"/>
    </font>
    <font>
      <name val="Calibri"/>
      <color rgb="001D1D1D"/>
      <sz val="9.5"/>
    </font>
    <font>
      <name val="Calibri"/>
      <b val="1"/>
      <color rgb="00FFFFFF"/>
      <sz val="9"/>
    </font>
    <font>
      <name val="Calibri"/>
      <b val="1"/>
      <color rgb="001D1D1D"/>
      <sz val="10"/>
    </font>
    <font>
      <name val="Calibri"/>
      <color rgb="001D1D1D"/>
      <sz val="10"/>
    </font>
  </fonts>
  <fills count="6">
    <fill>
      <patternFill/>
    </fill>
    <fill>
      <patternFill patternType="gray125"/>
    </fill>
    <fill>
      <patternFill patternType="solid">
        <fgColor rgb="00F2FBFF"/>
      </patternFill>
    </fill>
    <fill>
      <patternFill patternType="solid">
        <fgColor rgb="00008CDB"/>
      </patternFill>
    </fill>
    <fill>
      <patternFill patternType="solid">
        <fgColor rgb="00FFF4E5"/>
      </patternFill>
    </fill>
    <fill>
      <patternFill patternType="solid">
        <fgColor rgb="00EAF6FD"/>
      </patternFill>
    </fill>
  </fills>
  <borders count="3">
    <border>
      <left/>
      <right/>
      <top/>
      <bottom/>
      <diagonal/>
    </border>
    <border>
      <left style="thin">
        <color rgb="00D1EAF9"/>
      </left>
      <right style="thin">
        <color rgb="00D1EAF9"/>
      </right>
      <top style="thin">
        <color rgb="00D1EAF9"/>
      </top>
      <bottom style="thin">
        <color rgb="00D1EAF9"/>
      </bottom>
    </border>
    <border>
      <left style="thin">
        <color rgb="00FFB020"/>
      </left>
      <right style="thin">
        <color rgb="00FFB020"/>
      </right>
      <top style="thin">
        <color rgb="00FFB020"/>
      </top>
      <bottom style="thin">
        <color rgb="00FFB020"/>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3" borderId="1" applyAlignment="1" pivotButton="0" quotePrefix="0" xfId="0">
      <alignment horizontal="center" vertical="center" wrapText="1"/>
    </xf>
    <xf numFmtId="0" fontId="5" fillId="0" borderId="1" pivotButton="0" quotePrefix="0" xfId="0"/>
    <xf numFmtId="0" fontId="6" fillId="0" borderId="1" applyAlignment="1" pivotButton="0" quotePrefix="0" xfId="0">
      <alignment vertical="top" wrapText="1"/>
    </xf>
    <xf numFmtId="0" fontId="3" fillId="4" borderId="2" applyAlignment="1" pivotButton="0" quotePrefix="0" xfId="0">
      <alignment vertical="top" wrapText="1"/>
    </xf>
    <xf numFmtId="0" fontId="6" fillId="0" borderId="1" pivotButton="0" quotePrefix="0" xfId="0"/>
    <xf numFmtId="164" fontId="6" fillId="5" borderId="1" applyAlignment="1" applyProtection="1" pivotButton="0" quotePrefix="0" xfId="0">
      <alignment horizontal="right"/>
      <protection locked="0" hidden="0"/>
    </xf>
    <xf numFmtId="1" fontId="6" fillId="5" borderId="1" applyAlignment="1" applyProtection="1" pivotButton="0" quotePrefix="0" xfId="0">
      <alignment horizontal="right"/>
      <protection locked="0" hidden="0"/>
    </xf>
    <xf numFmtId="0" fontId="6" fillId="5" borderId="1" applyAlignment="1" applyProtection="1" pivotButton="0" quotePrefix="0" xfId="0">
      <alignment horizontal="right"/>
      <protection locked="0" hidden="0"/>
    </xf>
    <xf numFmtId="0" fontId="6" fillId="5" borderId="1" applyProtection="1" pivotButton="0" quotePrefix="0" xfId="0">
      <protection locked="0" hidden="0"/>
    </xf>
    <xf numFmtId="164" fontId="6" fillId="5" borderId="1" applyProtection="1" pivotButton="0" quotePrefix="0" xfId="0">
      <protection locked="0" hidden="0"/>
    </xf>
    <xf numFmtId="0" fontId="6" fillId="0" borderId="1" applyAlignment="1" pivotButton="0" quotePrefix="0" xfId="0">
      <alignment horizontal="center"/>
    </xf>
    <xf numFmtId="165" fontId="6" fillId="5" borderId="1" applyProtection="1" pivotButton="0" quotePrefix="0" xfId="0">
      <protection locked="0" hidden="0"/>
    </xf>
    <xf numFmtId="0" fontId="6" fillId="5" borderId="1" applyAlignment="1" applyProtection="1" pivotButton="0" quotePrefix="0" xfId="0">
      <alignment horizontal="center"/>
      <protection locked="0" hidden="0"/>
    </xf>
    <xf numFmtId="164" fontId="6" fillId="0" borderId="1" applyAlignment="1" pivotButton="0" quotePrefix="0" xfId="0">
      <alignment horizontal="center"/>
    </xf>
    <xf numFmtId="165" fontId="6" fillId="0" borderId="1" pivotButton="0" quotePrefix="0" xfId="0"/>
    <xf numFmtId="164" fontId="6" fillId="0" borderId="1" pivotButton="0" quotePrefix="0" xfId="0"/>
    <xf numFmtId="166" fontId="6" fillId="0" borderId="1" pivotButton="0" quotePrefix="0" xfId="0"/>
  </cellXfs>
  <cellStyles count="1">
    <cellStyle name="Normal" xfId="0" builtinId="0" hidden="0"/>
  </cellStyles>
  <dxfs count="2">
    <dxf>
      <fill>
        <patternFill patternType="solid">
          <fgColor rgb="00FDECEC"/>
        </patternFill>
      </fill>
    </dxf>
    <dxf>
      <fill>
        <patternFill patternType="solid">
          <fgColor rgb="00FFF4E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18"/>
  <sheetViews>
    <sheetView workbookViewId="0">
      <selection activeCell="A1" sqref="A1"/>
    </sheetView>
  </sheetViews>
  <sheetFormatPr baseColWidth="8" defaultRowHeight="15"/>
  <cols>
    <col width="2" customWidth="1" min="1" max="1"/>
    <col width="28" customWidth="1" min="2" max="2"/>
    <col width="92" customWidth="1" min="3" max="3"/>
  </cols>
  <sheetData>
    <row r="2">
      <c r="B2" s="1" t="inlineStr">
        <is>
          <t>Festive Shift Roster, 02-Nov-2026 to 15-Nov-2026</t>
        </is>
      </c>
    </row>
    <row r="3">
      <c r="B3" s="2" t="inlineStr">
        <is>
          <t>Attendo (formerly Petpooja Payroll)  ·  reviewed 07-Oct-2026  ·  general guidance, not legal advice</t>
        </is>
      </c>
    </row>
    <row r="5" ht="44" customHeight="1">
      <c r="B5" s="3" t="inlineStr">
        <is>
          <t>Diwali falls on Sunday, 08-Nov-2026. Put your staff in the roster, one shift code a day, and the sheet checks each person's week. The five people already there are examples from a factory, a hospital, a store, a restaurant and a warehouse: replace them.</t>
        </is>
      </c>
    </row>
    <row r="7" ht="42" customHeight="1">
      <c r="B7" s="4" t="inlineStr">
        <is>
          <t>Sheet</t>
        </is>
      </c>
      <c r="C7" s="4" t="inlineStr">
        <is>
          <t>What it does</t>
        </is>
      </c>
    </row>
    <row r="8" ht="32" customHeight="1">
      <c r="B8" s="5" t="inlineStr">
        <is>
          <t>1. Settings</t>
        </is>
      </c>
      <c r="C8" s="6" t="inlineStr">
        <is>
          <t>Shift codes and times, and the limits: hours a day, hours a week, days a week, and the women's night window. Each limit is an input with its source, because States set their own.</t>
        </is>
      </c>
    </row>
    <row r="9" ht="32" customHeight="1">
      <c r="B9" s="5" t="inlineStr">
        <is>
          <t>2. Roster</t>
        </is>
      </c>
      <c r="C9" s="6" t="inlineStr">
        <is>
          <t>Fourteen days, one code a day. Red when a person works a seventh day or goes over the week's hours; amber when a woman is on a shift in the night window without consent recorded.</t>
        </is>
      </c>
    </row>
    <row r="10" ht="32" customHeight="1">
      <c r="B10" s="5" t="inlineStr">
        <is>
          <t>3. Festival Pay</t>
        </is>
      </c>
      <c r="C10" s="6" t="inlineStr">
        <is>
          <t>For everyone who works Diwali: what their State's law gives, and the amount at twice the day's wages.</t>
        </is>
      </c>
    </row>
    <row r="11" ht="32" customHeight="1">
      <c r="B11" s="5" t="inlineStr">
        <is>
          <t>4. Overtime</t>
        </is>
      </c>
      <c r="C11" s="6" t="inlineStr">
        <is>
          <t>Hours above the week's limit, at twice the rate, and whether consent is recorded.</t>
        </is>
      </c>
    </row>
    <row r="12" ht="32" customHeight="1">
      <c r="B12" s="5" t="inlineStr">
        <is>
          <t>5. Citations</t>
        </is>
      </c>
      <c r="C12" s="6" t="inlineStr">
        <is>
          <t>Every limit against the provision it rests on.</t>
        </is>
      </c>
    </row>
    <row r="14" ht="58" customHeight="1">
      <c r="B14" s="7" t="inlineStr">
        <is>
          <t>CHECK THE LAW THAT APPLIES TO YOU. Hours, overtime and holiday pay differ by State and by kind of establishment: a factory and a shop in the same city can follow different rules. The defaults here are the OSH Code and the Central Rules; a Maharashtra shop works nine hours a day, for example. Change the limits on Settings to your State's before you rely on the flags.</t>
        </is>
      </c>
    </row>
    <row r="16" ht="70" customHeight="1">
      <c r="B16" s="7" t="inlineStr">
        <is>
          <t>BEFORE YOU ROSTER. Anyone who works the week's weekly off gets another day off that week: nobody works seven days running. Overtime needs the worker's consent. A woman on a shift before 6 a.m. or after 7 p.m. (9.30 p.m. in a Maharashtra shop) works it only with her written consent, transport home and the other safeguards. And if this roster changes last year's hours or shifts, workers get twenty-one days' notice first.</t>
        </is>
      </c>
    </row>
    <row r="18" ht="70" customHeight="1">
      <c r="B18" s="7" t="inlineStr">
        <is>
          <t>WHO THESE RULES REACH. The OSH Code binds an establishment of ten or more workers, and its hour limits reach workers, which leaves out managers and supervisors drawing over ₹18,000 a month. Maharashtra's Shops Act binds an establishment of ten or more workers. Managers are outside all three State holiday Acts. In Tamil Nadu, anyone asked to work a festival holiday gets at least 24 hours' notice in writing, with a copy to the Inspector.</t>
        </is>
      </c>
    </row>
  </sheetData>
  <mergeCells count="4">
    <mergeCell ref="B18:C18"/>
    <mergeCell ref="B14:C14"/>
    <mergeCell ref="B5:C5"/>
    <mergeCell ref="B16:C1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B2:G21"/>
  <sheetViews>
    <sheetView workbookViewId="0">
      <selection activeCell="A1" sqref="A1"/>
    </sheetView>
  </sheetViews>
  <sheetFormatPr baseColWidth="8" defaultRowHeight="15"/>
  <cols>
    <col width="2" customWidth="1" min="1" max="1"/>
    <col width="44" customWidth="1" min="2" max="2"/>
    <col width="14" customWidth="1" min="3" max="3"/>
    <col width="14" customWidth="1" min="4" max="4"/>
    <col width="14" customWidth="1" min="5" max="5"/>
    <col width="14" customWidth="1" min="6" max="6"/>
    <col width="46" customWidth="1" min="7" max="7"/>
  </cols>
  <sheetData>
    <row r="2">
      <c r="B2" s="1" t="inlineStr">
        <is>
          <t>Settings</t>
        </is>
      </c>
    </row>
    <row r="3">
      <c r="B3" s="2" t="inlineStr">
        <is>
          <t>Blue cells are inputs. Defaults are the Code and Central Rules; enter your State's where it differs.</t>
        </is>
      </c>
    </row>
    <row r="4" ht="42" customHeight="1">
      <c r="B4" s="4" t="inlineStr">
        <is>
          <t>Limit</t>
        </is>
      </c>
      <c r="C4" s="4" t="inlineStr">
        <is>
          <t>Value</t>
        </is>
      </c>
      <c r="D4" s="4" t="inlineStr"/>
      <c r="E4" s="4" t="inlineStr"/>
      <c r="F4" s="4" t="inlineStr"/>
      <c r="G4" s="4" t="inlineStr">
        <is>
          <t>Source and notes</t>
        </is>
      </c>
    </row>
    <row r="5" ht="28" customHeight="1">
      <c r="B5" s="8" t="inlineStr">
        <is>
          <t>Hours a day</t>
        </is>
      </c>
      <c r="C5" s="9" t="n">
        <v>8</v>
      </c>
      <c r="G5" s="6" t="inlineStr">
        <is>
          <t>OSH Code s.25(1)(a). A Maharashtra shop: 9 (s.12)</t>
        </is>
      </c>
    </row>
    <row r="6" ht="28" customHeight="1">
      <c r="B6" s="8" t="inlineStr">
        <is>
          <t>Hours a week</t>
        </is>
      </c>
      <c r="C6" s="10" t="n">
        <v>48</v>
      </c>
      <c r="G6" s="6" t="inlineStr">
        <is>
          <t>OSH (Central) Rules rule 64; Maharashtra shop s.12: 48</t>
        </is>
      </c>
    </row>
    <row r="7" ht="28" customHeight="1">
      <c r="B7" s="8" t="inlineStr">
        <is>
          <t>Women's window starts (no shift before)</t>
        </is>
      </c>
      <c r="C7" s="11" t="inlineStr">
        <is>
          <t>06:00</t>
        </is>
      </c>
      <c r="G7" s="6" t="inlineStr">
        <is>
          <t>OSH Code s.43. Maharashtra shop: 07:00 (s.13(2))</t>
        </is>
      </c>
    </row>
    <row r="8" ht="28" customHeight="1">
      <c r="B8" s="8" t="inlineStr">
        <is>
          <t>Women's window ends (no shift after)</t>
        </is>
      </c>
      <c r="C8" s="11" t="inlineStr">
        <is>
          <t>19:00</t>
        </is>
      </c>
      <c r="G8" s="6" t="inlineStr">
        <is>
          <t>OSH Code s.43. Maharashtra shop: 21:30 (s.13(2))</t>
        </is>
      </c>
    </row>
    <row r="9" ht="28" customHeight="1">
      <c r="B9" s="8" t="inlineStr">
        <is>
          <t>Days a week</t>
        </is>
      </c>
      <c r="C9" s="10" t="n">
        <v>6</v>
      </c>
      <c r="G9" s="6" t="inlineStr">
        <is>
          <t>OSH Code s.26(1)</t>
        </is>
      </c>
    </row>
    <row r="12" ht="32" customHeight="1">
      <c r="B12" s="4" t="inlineStr">
        <is>
          <t>Shift code</t>
        </is>
      </c>
      <c r="C12" s="4" t="inlineStr">
        <is>
          <t>Name</t>
        </is>
      </c>
      <c r="D12" s="4" t="inlineStr">
        <is>
          <t>Starts</t>
        </is>
      </c>
      <c r="E12" s="4" t="inlineStr">
        <is>
          <t>Ends</t>
        </is>
      </c>
      <c r="F12" s="4" t="inlineStr">
        <is>
          <t>Hours worked</t>
        </is>
      </c>
      <c r="G12" s="4" t="inlineStr">
        <is>
          <t>In the women's window?</t>
        </is>
      </c>
    </row>
    <row r="13">
      <c r="B13" s="8" t="inlineStr">
        <is>
          <t>M</t>
        </is>
      </c>
      <c r="C13" s="12" t="inlineStr">
        <is>
          <t>Morning</t>
        </is>
      </c>
      <c r="D13" s="12" t="inlineStr">
        <is>
          <t>09:00</t>
        </is>
      </c>
      <c r="E13" s="12" t="inlineStr">
        <is>
          <t>17:00</t>
        </is>
      </c>
      <c r="F13" s="13" t="n">
        <v>8</v>
      </c>
      <c r="G13" s="14">
        <f>IF(OR(D13="",E13=""),"No",IF(OR(D13&lt;'1. Settings'!$C$7,E13&gt;'1. Settings'!$C$8,E13&lt;D13),"Yes","No"))</f>
        <v/>
      </c>
    </row>
    <row r="14">
      <c r="B14" s="8" t="inlineStr">
        <is>
          <t>E</t>
        </is>
      </c>
      <c r="C14" s="12" t="inlineStr">
        <is>
          <t>Evening</t>
        </is>
      </c>
      <c r="D14" s="12" t="inlineStr">
        <is>
          <t>14:00</t>
        </is>
      </c>
      <c r="E14" s="12" t="inlineStr">
        <is>
          <t>22:00</t>
        </is>
      </c>
      <c r="F14" s="13" t="n">
        <v>8</v>
      </c>
      <c r="G14" s="14">
        <f>IF(OR(D14="",E14=""),"No",IF(OR(D14&lt;'1. Settings'!$C$7,E14&gt;'1. Settings'!$C$8,E14&lt;D14),"Yes","No"))</f>
        <v/>
      </c>
    </row>
    <row r="15">
      <c r="B15" s="8" t="inlineStr">
        <is>
          <t>N</t>
        </is>
      </c>
      <c r="C15" s="12" t="inlineStr">
        <is>
          <t>Night</t>
        </is>
      </c>
      <c r="D15" s="12" t="inlineStr">
        <is>
          <t>22:00</t>
        </is>
      </c>
      <c r="E15" s="12" t="inlineStr">
        <is>
          <t>06:00</t>
        </is>
      </c>
      <c r="F15" s="13" t="n">
        <v>8</v>
      </c>
      <c r="G15" s="14">
        <f>IF(OR(D15="",E15=""),"No",IF(OR(D15&lt;'1. Settings'!$C$7,E15&gt;'1. Settings'!$C$8,E15&lt;D15),"Yes","No"))</f>
        <v/>
      </c>
    </row>
    <row r="16">
      <c r="B16" s="8" t="inlineStr">
        <is>
          <t>D</t>
        </is>
      </c>
      <c r="C16" s="12" t="inlineStr">
        <is>
          <t>Day, long</t>
        </is>
      </c>
      <c r="D16" s="12" t="inlineStr">
        <is>
          <t>09:00</t>
        </is>
      </c>
      <c r="E16" s="12" t="inlineStr">
        <is>
          <t>19:30</t>
        </is>
      </c>
      <c r="F16" s="13" t="n">
        <v>9.5</v>
      </c>
      <c r="G16" s="14">
        <f>IF(OR(D16="",E16=""),"No",IF(OR(D16&lt;'1. Settings'!$C$7,E16&gt;'1. Settings'!$C$8,E16&lt;D16),"Yes","No"))</f>
        <v/>
      </c>
    </row>
    <row r="17">
      <c r="B17" s="8" t="inlineStr">
        <is>
          <t>OFF</t>
        </is>
      </c>
      <c r="C17" s="12" t="inlineStr">
        <is>
          <t>Weekly off</t>
        </is>
      </c>
      <c r="D17" s="12" t="n"/>
      <c r="E17" s="12" t="n"/>
      <c r="F17" s="13" t="n">
        <v>0</v>
      </c>
      <c r="G17" s="14">
        <f>IF(OR(D17="",E17=""),"No",IF(OR(D17&lt;'1. Settings'!$C$7,E17&gt;'1. Settings'!$C$8,E17&lt;D17),"Yes","No"))</f>
        <v/>
      </c>
    </row>
    <row r="18">
      <c r="B18" s="8" t="inlineStr">
        <is>
          <t>H</t>
        </is>
      </c>
      <c r="C18" s="12" t="inlineStr">
        <is>
          <t>Festival holiday</t>
        </is>
      </c>
      <c r="D18" s="12" t="n"/>
      <c r="E18" s="12" t="n"/>
      <c r="F18" s="13" t="n">
        <v>0</v>
      </c>
      <c r="G18" s="14">
        <f>IF(OR(D18="",E18=""),"No",IF(OR(D18&lt;'1. Settings'!$C$7,E18&gt;'1. Settings'!$C$8,E18&lt;D18),"Yes","No"))</f>
        <v/>
      </c>
    </row>
    <row r="19">
      <c r="B19" s="8" t="inlineStr">
        <is>
          <t>LV</t>
        </is>
      </c>
      <c r="C19" s="12" t="inlineStr">
        <is>
          <t>Leave</t>
        </is>
      </c>
      <c r="D19" s="12" t="n"/>
      <c r="E19" s="12" t="n"/>
      <c r="F19" s="13" t="n">
        <v>0</v>
      </c>
      <c r="G19" s="14">
        <f>IF(OR(D19="",E19=""),"No",IF(OR(D19&lt;'1. Settings'!$C$7,E19&gt;'1. Settings'!$C$8,E19&lt;D19),"Yes","No"))</f>
        <v/>
      </c>
    </row>
    <row r="21" ht="34" customHeight="1">
      <c r="B21" s="3" t="inlineStr">
        <is>
          <t>Times are typed as HH:MM. The window check is a formula: a shift that starts before the window opens, ends after it closes, or runs past midnight is in it. Add codes in the spare rows.</t>
        </is>
      </c>
    </row>
  </sheetData>
  <mergeCells count="1">
    <mergeCell ref="B21:G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AA48"/>
  <sheetViews>
    <sheetView workbookViewId="0">
      <pane xSplit="6" ySplit="6" topLeftCell="G7" activePane="bottomRight" state="frozen"/>
      <selection pane="topRight"/>
      <selection pane="bottomLeft"/>
      <selection pane="bottomRight" activeCell="A1" sqref="A1"/>
    </sheetView>
  </sheetViews>
  <sheetFormatPr baseColWidth="8" defaultRowHeight="15"/>
  <cols>
    <col width="2" customWidth="1" min="1" max="1"/>
    <col width="40" customWidth="1" min="2" max="2"/>
    <col width="8" customWidth="1" min="3" max="3"/>
    <col width="13" customWidth="1" min="4" max="4"/>
    <col width="10" customWidth="1" min="5" max="5"/>
    <col width="11" customWidth="1" min="6" max="6"/>
    <col width="7" customWidth="1" min="7" max="7"/>
    <col width="7" customWidth="1" min="8" max="8"/>
    <col width="7" customWidth="1" min="9" max="9"/>
    <col width="7" customWidth="1" min="10" max="10"/>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7" customWidth="1" min="19" max="19"/>
    <col width="7"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s>
  <sheetData>
    <row r="2">
      <c r="B2" s="1" t="inlineStr">
        <is>
          <t>Festive roster: 02-Nov-2026 to 15-Nov-2026</t>
        </is>
      </c>
    </row>
    <row r="3">
      <c r="B3" s="2" t="inlineStr">
        <is>
          <t>One shift code a day from Settings. Diwali is Sunday, 08-Nov-2026. Week 1 is 02 to 08 Nov; week 2 is 09 to 15 Nov.</t>
        </is>
      </c>
    </row>
    <row r="6" ht="46" customHeight="1">
      <c r="B6" s="4" t="inlineStr">
        <is>
          <t>Employee</t>
        </is>
      </c>
      <c r="C6" s="4" t="inlineStr">
        <is>
          <t>Woman?</t>
        </is>
      </c>
      <c r="D6" s="4" t="inlineStr">
        <is>
          <t>State</t>
        </is>
      </c>
      <c r="E6" s="4" t="inlineStr">
        <is>
          <t>Night consent recorded?</t>
        </is>
      </c>
      <c r="F6" s="4" t="inlineStr">
        <is>
          <t>Day's wages</t>
        </is>
      </c>
      <c r="G6" s="4" t="inlineStr">
        <is>
          <t>Mon 02-Nov</t>
        </is>
      </c>
      <c r="H6" s="4" t="inlineStr">
        <is>
          <t>Tue 03-Nov</t>
        </is>
      </c>
      <c r="I6" s="4" t="inlineStr">
        <is>
          <t>Wed 04-Nov</t>
        </is>
      </c>
      <c r="J6" s="4" t="inlineStr">
        <is>
          <t>Thu 05-Nov</t>
        </is>
      </c>
      <c r="K6" s="4" t="inlineStr">
        <is>
          <t>Fri 06-Nov</t>
        </is>
      </c>
      <c r="L6" s="4" t="inlineStr">
        <is>
          <t>Sat 07-Nov</t>
        </is>
      </c>
      <c r="M6" s="4" t="inlineStr">
        <is>
          <t>Sun 08-Nov DIWALI</t>
        </is>
      </c>
      <c r="N6" s="4" t="inlineStr">
        <is>
          <t>Mon 09-Nov</t>
        </is>
      </c>
      <c r="O6" s="4" t="inlineStr">
        <is>
          <t>Tue 10-Nov</t>
        </is>
      </c>
      <c r="P6" s="4" t="inlineStr">
        <is>
          <t>Wed 11-Nov</t>
        </is>
      </c>
      <c r="Q6" s="4" t="inlineStr">
        <is>
          <t>Thu 12-Nov</t>
        </is>
      </c>
      <c r="R6" s="4" t="inlineStr">
        <is>
          <t>Fri 13-Nov</t>
        </is>
      </c>
      <c r="S6" s="4" t="inlineStr">
        <is>
          <t>Sat 14-Nov</t>
        </is>
      </c>
      <c r="T6" s="4" t="inlineStr">
        <is>
          <t>Sun 15-Nov</t>
        </is>
      </c>
      <c r="U6" s="4" t="inlineStr">
        <is>
          <t>Week 1 hours</t>
        </is>
      </c>
      <c r="V6" s="4" t="inlineStr">
        <is>
          <t>Week 1 days</t>
        </is>
      </c>
      <c r="W6" s="4" t="inlineStr">
        <is>
          <t>Week 2 hours</t>
        </is>
      </c>
      <c r="X6" s="4" t="inlineStr">
        <is>
          <t>Week 2 days</t>
        </is>
      </c>
      <c r="Y6" s="4" t="inlineStr">
        <is>
          <t>Shifts in women's window</t>
        </is>
      </c>
      <c r="Z6" s="4" t="inlineStr">
        <is>
          <t>Works Diwali?</t>
        </is>
      </c>
      <c r="AA6" s="4" t="inlineStr">
        <is>
          <t>Longest shift, hours</t>
        </is>
      </c>
    </row>
    <row r="7">
      <c r="B7" s="12" t="inlineStr">
        <is>
          <t>Suresh P, line operator, factory (an example)</t>
        </is>
      </c>
      <c r="C7" s="12" t="inlineStr">
        <is>
          <t>N</t>
        </is>
      </c>
      <c r="D7" s="12" t="inlineStr">
        <is>
          <t>Tamil Nadu</t>
        </is>
      </c>
      <c r="E7" s="12" t="n"/>
      <c r="F7" s="15" t="n">
        <v>900</v>
      </c>
      <c r="G7" s="16" t="inlineStr">
        <is>
          <t>M</t>
        </is>
      </c>
      <c r="H7" s="16" t="inlineStr">
        <is>
          <t>M</t>
        </is>
      </c>
      <c r="I7" s="16" t="inlineStr">
        <is>
          <t>M</t>
        </is>
      </c>
      <c r="J7" s="16" t="inlineStr">
        <is>
          <t>M</t>
        </is>
      </c>
      <c r="K7" s="16" t="inlineStr">
        <is>
          <t>M</t>
        </is>
      </c>
      <c r="L7" s="16" t="inlineStr">
        <is>
          <t>M</t>
        </is>
      </c>
      <c r="M7" s="16" t="inlineStr">
        <is>
          <t>M</t>
        </is>
      </c>
      <c r="N7" s="16" t="inlineStr">
        <is>
          <t>OFF</t>
        </is>
      </c>
      <c r="O7" s="16" t="inlineStr">
        <is>
          <t>M</t>
        </is>
      </c>
      <c r="P7" s="16" t="inlineStr">
        <is>
          <t>M</t>
        </is>
      </c>
      <c r="Q7" s="16" t="inlineStr">
        <is>
          <t>M</t>
        </is>
      </c>
      <c r="R7" s="16" t="inlineStr">
        <is>
          <t>M</t>
        </is>
      </c>
      <c r="S7" s="16" t="inlineStr">
        <is>
          <t>M</t>
        </is>
      </c>
      <c r="T7" s="16" t="inlineStr">
        <is>
          <t>OFF</t>
        </is>
      </c>
      <c r="U7" s="17">
        <f>COUNTIF(G7:M7,'1. Settings'!$B$13)*'1. Settings'!$F$13+COUNTIF(G7:M7,'1. Settings'!$B$14)*'1. Settings'!$F$14+COUNTIF(G7:M7,'1. Settings'!$B$15)*'1. Settings'!$F$15+COUNTIF(G7:M7,'1. Settings'!$B$16)*'1. Settings'!$F$16+COUNTIF(G7:M7,'1. Settings'!$B$17)*'1. Settings'!$F$17+COUNTIF(G7:M7,'1. Settings'!$B$18)*'1. Settings'!$F$18+COUNTIF(G7:M7,'1. Settings'!$B$19)*'1. Settings'!$F$19</f>
        <v/>
      </c>
      <c r="V7" s="14">
        <f>COUNTIF(G7:M7,'1. Settings'!$B$13)*('1. Settings'!$F$13&gt;0)+COUNTIF(G7:M7,'1. Settings'!$B$14)*('1. Settings'!$F$14&gt;0)+COUNTIF(G7:M7,'1. Settings'!$B$15)*('1. Settings'!$F$15&gt;0)+COUNTIF(G7:M7,'1. Settings'!$B$16)*('1. Settings'!$F$16&gt;0)+COUNTIF(G7:M7,'1. Settings'!$B$17)*('1. Settings'!$F$17&gt;0)+COUNTIF(G7:M7,'1. Settings'!$B$18)*('1. Settings'!$F$18&gt;0)+COUNTIF(G7:M7,'1. Settings'!$B$19)*('1. Settings'!$F$19&gt;0)</f>
        <v/>
      </c>
      <c r="W7" s="17">
        <f>COUNTIF(N7:T7,'1. Settings'!$B$13)*'1. Settings'!$F$13+COUNTIF(N7:T7,'1. Settings'!$B$14)*'1. Settings'!$F$14+COUNTIF(N7:T7,'1. Settings'!$B$15)*'1. Settings'!$F$15+COUNTIF(N7:T7,'1. Settings'!$B$16)*'1. Settings'!$F$16+COUNTIF(N7:T7,'1. Settings'!$B$17)*'1. Settings'!$F$17+COUNTIF(N7:T7,'1. Settings'!$B$18)*'1. Settings'!$F$18+COUNTIF(N7:T7,'1. Settings'!$B$19)*'1. Settings'!$F$19</f>
        <v/>
      </c>
      <c r="X7" s="14">
        <f>COUNTIF(N7:T7,'1. Settings'!$B$13)*('1. Settings'!$F$13&gt;0)+COUNTIF(N7:T7,'1. Settings'!$B$14)*('1. Settings'!$F$14&gt;0)+COUNTIF(N7:T7,'1. Settings'!$B$15)*('1. Settings'!$F$15&gt;0)+COUNTIF(N7:T7,'1. Settings'!$B$16)*('1. Settings'!$F$16&gt;0)+COUNTIF(N7:T7,'1. Settings'!$B$17)*('1. Settings'!$F$17&gt;0)+COUNTIF(N7:T7,'1. Settings'!$B$18)*('1. Settings'!$F$18&gt;0)+COUNTIF(N7:T7,'1. Settings'!$B$19)*('1. Settings'!$F$19&gt;0)</f>
        <v/>
      </c>
      <c r="Y7" s="14">
        <f>IF(C7="Y",COUNTIF(G7:T7,'1. Settings'!$B$13)*('1. Settings'!$G$13="Yes")+COUNTIF(G7:T7,'1. Settings'!$B$14)*('1. Settings'!$G$14="Yes")+COUNTIF(G7:T7,'1. Settings'!$B$15)*('1. Settings'!$G$15="Yes")+COUNTIF(G7:T7,'1. Settings'!$B$16)*('1. Settings'!$G$16="Yes")+COUNTIF(G7:T7,'1. Settings'!$B$17)*('1. Settings'!$G$17="Yes")+COUNTIF(G7:T7,'1. Settings'!$B$18)*('1. Settings'!$G$18="Yes")+COUNTIF(G7:T7,'1. Settings'!$B$19)*('1. Settings'!$G$19="Yes"),0)</f>
        <v/>
      </c>
      <c r="Z7" s="14">
        <f>IF(OR(M7="",M7="OFF",M7="H",M7="LV"),"No","Yes")</f>
        <v/>
      </c>
      <c r="AA7" s="17">
        <f>MAX((COUNTIF(G7:T7,'1. Settings'!$B$13)&gt;0)*'1. Settings'!$F$13,(COUNTIF(G7:T7,'1. Settings'!$B$14)&gt;0)*'1. Settings'!$F$14,(COUNTIF(G7:T7,'1. Settings'!$B$15)&gt;0)*'1. Settings'!$F$15,(COUNTIF(G7:T7,'1. Settings'!$B$16)&gt;0)*'1. Settings'!$F$16,(COUNTIF(G7:T7,'1. Settings'!$B$17)&gt;0)*'1. Settings'!$F$17,(COUNTIF(G7:T7,'1. Settings'!$B$18)&gt;0)*'1. Settings'!$F$18,(COUNTIF(G7:T7,'1. Settings'!$B$19)&gt;0)*'1. Settings'!$F$19)</f>
        <v/>
      </c>
    </row>
    <row r="8">
      <c r="B8" s="12" t="inlineStr">
        <is>
          <t>Anita D, staff nurse, hospital (an example)</t>
        </is>
      </c>
      <c r="C8" s="12" t="inlineStr">
        <is>
          <t>Y</t>
        </is>
      </c>
      <c r="D8" s="12" t="inlineStr">
        <is>
          <t>Karnataka</t>
        </is>
      </c>
      <c r="E8" s="12" t="inlineStr">
        <is>
          <t>Y</t>
        </is>
      </c>
      <c r="F8" s="15" t="n">
        <v>1100</v>
      </c>
      <c r="G8" s="16" t="inlineStr">
        <is>
          <t>N</t>
        </is>
      </c>
      <c r="H8" s="16" t="inlineStr">
        <is>
          <t>N</t>
        </is>
      </c>
      <c r="I8" s="16" t="inlineStr">
        <is>
          <t>OFF</t>
        </is>
      </c>
      <c r="J8" s="16" t="inlineStr">
        <is>
          <t>N</t>
        </is>
      </c>
      <c r="K8" s="16" t="inlineStr">
        <is>
          <t>N</t>
        </is>
      </c>
      <c r="L8" s="16" t="inlineStr">
        <is>
          <t>N</t>
        </is>
      </c>
      <c r="M8" s="16" t="inlineStr">
        <is>
          <t>N</t>
        </is>
      </c>
      <c r="N8" s="16" t="inlineStr">
        <is>
          <t>OFF</t>
        </is>
      </c>
      <c r="O8" s="16" t="inlineStr">
        <is>
          <t>OFF</t>
        </is>
      </c>
      <c r="P8" s="16" t="inlineStr">
        <is>
          <t>N</t>
        </is>
      </c>
      <c r="Q8" s="16" t="inlineStr">
        <is>
          <t>N</t>
        </is>
      </c>
      <c r="R8" s="16" t="inlineStr">
        <is>
          <t>N</t>
        </is>
      </c>
      <c r="S8" s="16" t="inlineStr">
        <is>
          <t>N</t>
        </is>
      </c>
      <c r="T8" s="16" t="inlineStr">
        <is>
          <t>N</t>
        </is>
      </c>
      <c r="U8" s="17">
        <f>COUNTIF(G8:M8,'1. Settings'!$B$13)*'1. Settings'!$F$13+COUNTIF(G8:M8,'1. Settings'!$B$14)*'1. Settings'!$F$14+COUNTIF(G8:M8,'1. Settings'!$B$15)*'1. Settings'!$F$15+COUNTIF(G8:M8,'1. Settings'!$B$16)*'1. Settings'!$F$16+COUNTIF(G8:M8,'1. Settings'!$B$17)*'1. Settings'!$F$17+COUNTIF(G8:M8,'1. Settings'!$B$18)*'1. Settings'!$F$18+COUNTIF(G8:M8,'1. Settings'!$B$19)*'1. Settings'!$F$19</f>
        <v/>
      </c>
      <c r="V8" s="14">
        <f>COUNTIF(G8:M8,'1. Settings'!$B$13)*('1. Settings'!$F$13&gt;0)+COUNTIF(G8:M8,'1. Settings'!$B$14)*('1. Settings'!$F$14&gt;0)+COUNTIF(G8:M8,'1. Settings'!$B$15)*('1. Settings'!$F$15&gt;0)+COUNTIF(G8:M8,'1. Settings'!$B$16)*('1. Settings'!$F$16&gt;0)+COUNTIF(G8:M8,'1. Settings'!$B$17)*('1. Settings'!$F$17&gt;0)+COUNTIF(G8:M8,'1. Settings'!$B$18)*('1. Settings'!$F$18&gt;0)+COUNTIF(G8:M8,'1. Settings'!$B$19)*('1. Settings'!$F$19&gt;0)</f>
        <v/>
      </c>
      <c r="W8" s="17">
        <f>COUNTIF(N8:T8,'1. Settings'!$B$13)*'1. Settings'!$F$13+COUNTIF(N8:T8,'1. Settings'!$B$14)*'1. Settings'!$F$14+COUNTIF(N8:T8,'1. Settings'!$B$15)*'1. Settings'!$F$15+COUNTIF(N8:T8,'1. Settings'!$B$16)*'1. Settings'!$F$16+COUNTIF(N8:T8,'1. Settings'!$B$17)*'1. Settings'!$F$17+COUNTIF(N8:T8,'1. Settings'!$B$18)*'1. Settings'!$F$18+COUNTIF(N8:T8,'1. Settings'!$B$19)*'1. Settings'!$F$19</f>
        <v/>
      </c>
      <c r="X8" s="14">
        <f>COUNTIF(N8:T8,'1. Settings'!$B$13)*('1. Settings'!$F$13&gt;0)+COUNTIF(N8:T8,'1. Settings'!$B$14)*('1. Settings'!$F$14&gt;0)+COUNTIF(N8:T8,'1. Settings'!$B$15)*('1. Settings'!$F$15&gt;0)+COUNTIF(N8:T8,'1. Settings'!$B$16)*('1. Settings'!$F$16&gt;0)+COUNTIF(N8:T8,'1. Settings'!$B$17)*('1. Settings'!$F$17&gt;0)+COUNTIF(N8:T8,'1. Settings'!$B$18)*('1. Settings'!$F$18&gt;0)+COUNTIF(N8:T8,'1. Settings'!$B$19)*('1. Settings'!$F$19&gt;0)</f>
        <v/>
      </c>
      <c r="Y8" s="14">
        <f>IF(C8="Y",COUNTIF(G8:T8,'1. Settings'!$B$13)*('1. Settings'!$G$13="Yes")+COUNTIF(G8:T8,'1. Settings'!$B$14)*('1. Settings'!$G$14="Yes")+COUNTIF(G8:T8,'1. Settings'!$B$15)*('1. Settings'!$G$15="Yes")+COUNTIF(G8:T8,'1. Settings'!$B$16)*('1. Settings'!$G$16="Yes")+COUNTIF(G8:T8,'1. Settings'!$B$17)*('1. Settings'!$G$17="Yes")+COUNTIF(G8:T8,'1. Settings'!$B$18)*('1. Settings'!$G$18="Yes")+COUNTIF(G8:T8,'1. Settings'!$B$19)*('1. Settings'!$G$19="Yes"),0)</f>
        <v/>
      </c>
      <c r="Z8" s="14">
        <f>IF(OR(M8="",M8="OFF",M8="H",M8="LV"),"No","Yes")</f>
        <v/>
      </c>
      <c r="AA8" s="17">
        <f>MAX((COUNTIF(G8:T8,'1. Settings'!$B$13)&gt;0)*'1. Settings'!$F$13,(COUNTIF(G8:T8,'1. Settings'!$B$14)&gt;0)*'1. Settings'!$F$14,(COUNTIF(G8:T8,'1. Settings'!$B$15)&gt;0)*'1. Settings'!$F$15,(COUNTIF(G8:T8,'1. Settings'!$B$16)&gt;0)*'1. Settings'!$F$16,(COUNTIF(G8:T8,'1. Settings'!$B$17)&gt;0)*'1. Settings'!$F$17,(COUNTIF(G8:T8,'1. Settings'!$B$18)&gt;0)*'1. Settings'!$F$18,(COUNTIF(G8:T8,'1. Settings'!$B$19)&gt;0)*'1. Settings'!$F$19)</f>
        <v/>
      </c>
    </row>
    <row r="9">
      <c r="B9" s="12" t="inlineStr">
        <is>
          <t>Priya K, cashier, retail store, Pune (an example)</t>
        </is>
      </c>
      <c r="C9" s="12" t="inlineStr">
        <is>
          <t>Y</t>
        </is>
      </c>
      <c r="D9" s="12" t="inlineStr">
        <is>
          <t>Maharashtra</t>
        </is>
      </c>
      <c r="E9" s="12" t="n"/>
      <c r="F9" s="15" t="n">
        <v>750</v>
      </c>
      <c r="G9" s="16" t="inlineStr">
        <is>
          <t>E</t>
        </is>
      </c>
      <c r="H9" s="16" t="inlineStr">
        <is>
          <t>E</t>
        </is>
      </c>
      <c r="I9" s="16" t="inlineStr">
        <is>
          <t>E</t>
        </is>
      </c>
      <c r="J9" s="16" t="inlineStr">
        <is>
          <t>OFF</t>
        </is>
      </c>
      <c r="K9" s="16" t="inlineStr">
        <is>
          <t>E</t>
        </is>
      </c>
      <c r="L9" s="16" t="inlineStr">
        <is>
          <t>E</t>
        </is>
      </c>
      <c r="M9" s="16" t="inlineStr">
        <is>
          <t>E</t>
        </is>
      </c>
      <c r="N9" s="16" t="inlineStr">
        <is>
          <t>E</t>
        </is>
      </c>
      <c r="O9" s="16" t="inlineStr">
        <is>
          <t>OFF</t>
        </is>
      </c>
      <c r="P9" s="16" t="inlineStr">
        <is>
          <t>E</t>
        </is>
      </c>
      <c r="Q9" s="16" t="inlineStr">
        <is>
          <t>E</t>
        </is>
      </c>
      <c r="R9" s="16" t="inlineStr">
        <is>
          <t>E</t>
        </is>
      </c>
      <c r="S9" s="16" t="inlineStr">
        <is>
          <t>E</t>
        </is>
      </c>
      <c r="T9" s="16" t="inlineStr">
        <is>
          <t>E</t>
        </is>
      </c>
      <c r="U9" s="17">
        <f>COUNTIF(G9:M9,'1. Settings'!$B$13)*'1. Settings'!$F$13+COUNTIF(G9:M9,'1. Settings'!$B$14)*'1. Settings'!$F$14+COUNTIF(G9:M9,'1. Settings'!$B$15)*'1. Settings'!$F$15+COUNTIF(G9:M9,'1. Settings'!$B$16)*'1. Settings'!$F$16+COUNTIF(G9:M9,'1. Settings'!$B$17)*'1. Settings'!$F$17+COUNTIF(G9:M9,'1. Settings'!$B$18)*'1. Settings'!$F$18+COUNTIF(G9:M9,'1. Settings'!$B$19)*'1. Settings'!$F$19</f>
        <v/>
      </c>
      <c r="V9" s="14">
        <f>COUNTIF(G9:M9,'1. Settings'!$B$13)*('1. Settings'!$F$13&gt;0)+COUNTIF(G9:M9,'1. Settings'!$B$14)*('1. Settings'!$F$14&gt;0)+COUNTIF(G9:M9,'1. Settings'!$B$15)*('1. Settings'!$F$15&gt;0)+COUNTIF(G9:M9,'1. Settings'!$B$16)*('1. Settings'!$F$16&gt;0)+COUNTIF(G9:M9,'1. Settings'!$B$17)*('1. Settings'!$F$17&gt;0)+COUNTIF(G9:M9,'1. Settings'!$B$18)*('1. Settings'!$F$18&gt;0)+COUNTIF(G9:M9,'1. Settings'!$B$19)*('1. Settings'!$F$19&gt;0)</f>
        <v/>
      </c>
      <c r="W9" s="17">
        <f>COUNTIF(N9:T9,'1. Settings'!$B$13)*'1. Settings'!$F$13+COUNTIF(N9:T9,'1. Settings'!$B$14)*'1. Settings'!$F$14+COUNTIF(N9:T9,'1. Settings'!$B$15)*'1. Settings'!$F$15+COUNTIF(N9:T9,'1. Settings'!$B$16)*'1. Settings'!$F$16+COUNTIF(N9:T9,'1. Settings'!$B$17)*'1. Settings'!$F$17+COUNTIF(N9:T9,'1. Settings'!$B$18)*'1. Settings'!$F$18+COUNTIF(N9:T9,'1. Settings'!$B$19)*'1. Settings'!$F$19</f>
        <v/>
      </c>
      <c r="X9" s="14">
        <f>COUNTIF(N9:T9,'1. Settings'!$B$13)*('1. Settings'!$F$13&gt;0)+COUNTIF(N9:T9,'1. Settings'!$B$14)*('1. Settings'!$F$14&gt;0)+COUNTIF(N9:T9,'1. Settings'!$B$15)*('1. Settings'!$F$15&gt;0)+COUNTIF(N9:T9,'1. Settings'!$B$16)*('1. Settings'!$F$16&gt;0)+COUNTIF(N9:T9,'1. Settings'!$B$17)*('1. Settings'!$F$17&gt;0)+COUNTIF(N9:T9,'1. Settings'!$B$18)*('1. Settings'!$F$18&gt;0)+COUNTIF(N9:T9,'1. Settings'!$B$19)*('1. Settings'!$F$19&gt;0)</f>
        <v/>
      </c>
      <c r="Y9" s="14">
        <f>IF(C9="Y",COUNTIF(G9:T9,'1. Settings'!$B$13)*('1. Settings'!$G$13="Yes")+COUNTIF(G9:T9,'1. Settings'!$B$14)*('1. Settings'!$G$14="Yes")+COUNTIF(G9:T9,'1. Settings'!$B$15)*('1. Settings'!$G$15="Yes")+COUNTIF(G9:T9,'1. Settings'!$B$16)*('1. Settings'!$G$16="Yes")+COUNTIF(G9:T9,'1. Settings'!$B$17)*('1. Settings'!$G$17="Yes")+COUNTIF(G9:T9,'1. Settings'!$B$18)*('1. Settings'!$G$18="Yes")+COUNTIF(G9:T9,'1. Settings'!$B$19)*('1. Settings'!$G$19="Yes"),0)</f>
        <v/>
      </c>
      <c r="Z9" s="14">
        <f>IF(OR(M9="",M9="OFF",M9="H",M9="LV"),"No","Yes")</f>
        <v/>
      </c>
      <c r="AA9" s="17">
        <f>MAX((COUNTIF(G9:T9,'1. Settings'!$B$13)&gt;0)*'1. Settings'!$F$13,(COUNTIF(G9:T9,'1. Settings'!$B$14)&gt;0)*'1. Settings'!$F$14,(COUNTIF(G9:T9,'1. Settings'!$B$15)&gt;0)*'1. Settings'!$F$15,(COUNTIF(G9:T9,'1. Settings'!$B$16)&gt;0)*'1. Settings'!$F$16,(COUNTIF(G9:T9,'1. Settings'!$B$17)&gt;0)*'1. Settings'!$F$17,(COUNTIF(G9:T9,'1. Settings'!$B$18)&gt;0)*'1. Settings'!$F$18,(COUNTIF(G9:T9,'1. Settings'!$B$19)&gt;0)*'1. Settings'!$F$19)</f>
        <v/>
      </c>
    </row>
    <row r="10">
      <c r="B10" s="12" t="inlineStr">
        <is>
          <t>Ramesh B, cook, restaurant (an example)</t>
        </is>
      </c>
      <c r="C10" s="12" t="inlineStr">
        <is>
          <t>N</t>
        </is>
      </c>
      <c r="D10" s="12" t="inlineStr">
        <is>
          <t>Karnataka</t>
        </is>
      </c>
      <c r="E10" s="12" t="n"/>
      <c r="F10" s="15" t="n">
        <v>800</v>
      </c>
      <c r="G10" s="16" t="inlineStr">
        <is>
          <t>D</t>
        </is>
      </c>
      <c r="H10" s="16" t="inlineStr">
        <is>
          <t>D</t>
        </is>
      </c>
      <c r="I10" s="16" t="inlineStr">
        <is>
          <t>D</t>
        </is>
      </c>
      <c r="J10" s="16" t="inlineStr">
        <is>
          <t>D</t>
        </is>
      </c>
      <c r="K10" s="16" t="inlineStr">
        <is>
          <t>D</t>
        </is>
      </c>
      <c r="L10" s="16" t="inlineStr">
        <is>
          <t>OFF</t>
        </is>
      </c>
      <c r="M10" s="16" t="inlineStr">
        <is>
          <t>D</t>
        </is>
      </c>
      <c r="N10" s="16" t="inlineStr">
        <is>
          <t>D</t>
        </is>
      </c>
      <c r="O10" s="16" t="inlineStr">
        <is>
          <t>OFF</t>
        </is>
      </c>
      <c r="P10" s="16" t="inlineStr">
        <is>
          <t>D</t>
        </is>
      </c>
      <c r="Q10" s="16" t="inlineStr">
        <is>
          <t>D</t>
        </is>
      </c>
      <c r="R10" s="16" t="inlineStr">
        <is>
          <t>D</t>
        </is>
      </c>
      <c r="S10" s="16" t="inlineStr">
        <is>
          <t>D</t>
        </is>
      </c>
      <c r="T10" s="16" t="inlineStr">
        <is>
          <t>D</t>
        </is>
      </c>
      <c r="U10" s="17">
        <f>COUNTIF(G10:M10,'1. Settings'!$B$13)*'1. Settings'!$F$13+COUNTIF(G10:M10,'1. Settings'!$B$14)*'1. Settings'!$F$14+COUNTIF(G10:M10,'1. Settings'!$B$15)*'1. Settings'!$F$15+COUNTIF(G10:M10,'1. Settings'!$B$16)*'1. Settings'!$F$16+COUNTIF(G10:M10,'1. Settings'!$B$17)*'1. Settings'!$F$17+COUNTIF(G10:M10,'1. Settings'!$B$18)*'1. Settings'!$F$18+COUNTIF(G10:M10,'1. Settings'!$B$19)*'1. Settings'!$F$19</f>
        <v/>
      </c>
      <c r="V10" s="14">
        <f>COUNTIF(G10:M10,'1. Settings'!$B$13)*('1. Settings'!$F$13&gt;0)+COUNTIF(G10:M10,'1. Settings'!$B$14)*('1. Settings'!$F$14&gt;0)+COUNTIF(G10:M10,'1. Settings'!$B$15)*('1. Settings'!$F$15&gt;0)+COUNTIF(G10:M10,'1. Settings'!$B$16)*('1. Settings'!$F$16&gt;0)+COUNTIF(G10:M10,'1. Settings'!$B$17)*('1. Settings'!$F$17&gt;0)+COUNTIF(G10:M10,'1. Settings'!$B$18)*('1. Settings'!$F$18&gt;0)+COUNTIF(G10:M10,'1. Settings'!$B$19)*('1. Settings'!$F$19&gt;0)</f>
        <v/>
      </c>
      <c r="W10" s="17">
        <f>COUNTIF(N10:T10,'1. Settings'!$B$13)*'1. Settings'!$F$13+COUNTIF(N10:T10,'1. Settings'!$B$14)*'1. Settings'!$F$14+COUNTIF(N10:T10,'1. Settings'!$B$15)*'1. Settings'!$F$15+COUNTIF(N10:T10,'1. Settings'!$B$16)*'1. Settings'!$F$16+COUNTIF(N10:T10,'1. Settings'!$B$17)*'1. Settings'!$F$17+COUNTIF(N10:T10,'1. Settings'!$B$18)*'1. Settings'!$F$18+COUNTIF(N10:T10,'1. Settings'!$B$19)*'1. Settings'!$F$19</f>
        <v/>
      </c>
      <c r="X10" s="14">
        <f>COUNTIF(N10:T10,'1. Settings'!$B$13)*('1. Settings'!$F$13&gt;0)+COUNTIF(N10:T10,'1. Settings'!$B$14)*('1. Settings'!$F$14&gt;0)+COUNTIF(N10:T10,'1. Settings'!$B$15)*('1. Settings'!$F$15&gt;0)+COUNTIF(N10:T10,'1. Settings'!$B$16)*('1. Settings'!$F$16&gt;0)+COUNTIF(N10:T10,'1. Settings'!$B$17)*('1. Settings'!$F$17&gt;0)+COUNTIF(N10:T10,'1. Settings'!$B$18)*('1. Settings'!$F$18&gt;0)+COUNTIF(N10:T10,'1. Settings'!$B$19)*('1. Settings'!$F$19&gt;0)</f>
        <v/>
      </c>
      <c r="Y10" s="14">
        <f>IF(C10="Y",COUNTIF(G10:T10,'1. Settings'!$B$13)*('1. Settings'!$G$13="Yes")+COUNTIF(G10:T10,'1. Settings'!$B$14)*('1. Settings'!$G$14="Yes")+COUNTIF(G10:T10,'1. Settings'!$B$15)*('1. Settings'!$G$15="Yes")+COUNTIF(G10:T10,'1. Settings'!$B$16)*('1. Settings'!$G$16="Yes")+COUNTIF(G10:T10,'1. Settings'!$B$17)*('1. Settings'!$G$17="Yes")+COUNTIF(G10:T10,'1. Settings'!$B$18)*('1. Settings'!$G$18="Yes")+COUNTIF(G10:T10,'1. Settings'!$B$19)*('1. Settings'!$G$19="Yes"),0)</f>
        <v/>
      </c>
      <c r="Z10" s="14">
        <f>IF(OR(M10="",M10="OFF",M10="H",M10="LV"),"No","Yes")</f>
        <v/>
      </c>
      <c r="AA10" s="17">
        <f>MAX((COUNTIF(G10:T10,'1. Settings'!$B$13)&gt;0)*'1. Settings'!$F$13,(COUNTIF(G10:T10,'1. Settings'!$B$14)&gt;0)*'1. Settings'!$F$14,(COUNTIF(G10:T10,'1. Settings'!$B$15)&gt;0)*'1. Settings'!$F$15,(COUNTIF(G10:T10,'1. Settings'!$B$16)&gt;0)*'1. Settings'!$F$16,(COUNTIF(G10:T10,'1. Settings'!$B$17)&gt;0)*'1. Settings'!$F$17,(COUNTIF(G10:T10,'1. Settings'!$B$18)&gt;0)*'1. Settings'!$F$18,(COUNTIF(G10:T10,'1. Settings'!$B$19)&gt;0)*'1. Settings'!$F$19)</f>
        <v/>
      </c>
    </row>
    <row r="11">
      <c r="B11" s="12" t="inlineStr">
        <is>
          <t>Farhan A, packer, warehouse (an example)</t>
        </is>
      </c>
      <c r="C11" s="12" t="inlineStr">
        <is>
          <t>N</t>
        </is>
      </c>
      <c r="D11" s="12" t="inlineStr">
        <is>
          <t>Maharashtra</t>
        </is>
      </c>
      <c r="E11" s="12" t="n"/>
      <c r="F11" s="15" t="n">
        <v>700</v>
      </c>
      <c r="G11" s="16" t="inlineStr">
        <is>
          <t>M</t>
        </is>
      </c>
      <c r="H11" s="16" t="inlineStr">
        <is>
          <t>M</t>
        </is>
      </c>
      <c r="I11" s="16" t="inlineStr">
        <is>
          <t>M</t>
        </is>
      </c>
      <c r="J11" s="16" t="inlineStr">
        <is>
          <t>M</t>
        </is>
      </c>
      <c r="K11" s="16" t="inlineStr">
        <is>
          <t>M</t>
        </is>
      </c>
      <c r="L11" s="16" t="inlineStr">
        <is>
          <t>OFF</t>
        </is>
      </c>
      <c r="M11" s="16" t="inlineStr">
        <is>
          <t>H</t>
        </is>
      </c>
      <c r="N11" s="16" t="inlineStr">
        <is>
          <t>M</t>
        </is>
      </c>
      <c r="O11" s="16" t="inlineStr">
        <is>
          <t>M</t>
        </is>
      </c>
      <c r="P11" s="16" t="inlineStr">
        <is>
          <t>M</t>
        </is>
      </c>
      <c r="Q11" s="16" t="inlineStr">
        <is>
          <t>M</t>
        </is>
      </c>
      <c r="R11" s="16" t="inlineStr">
        <is>
          <t>M</t>
        </is>
      </c>
      <c r="S11" s="16" t="inlineStr">
        <is>
          <t>OFF</t>
        </is>
      </c>
      <c r="T11" s="16" t="inlineStr">
        <is>
          <t>M</t>
        </is>
      </c>
      <c r="U11" s="17">
        <f>COUNTIF(G11:M11,'1. Settings'!$B$13)*'1. Settings'!$F$13+COUNTIF(G11:M11,'1. Settings'!$B$14)*'1. Settings'!$F$14+COUNTIF(G11:M11,'1. Settings'!$B$15)*'1. Settings'!$F$15+COUNTIF(G11:M11,'1. Settings'!$B$16)*'1. Settings'!$F$16+COUNTIF(G11:M11,'1. Settings'!$B$17)*'1. Settings'!$F$17+COUNTIF(G11:M11,'1. Settings'!$B$18)*'1. Settings'!$F$18+COUNTIF(G11:M11,'1. Settings'!$B$19)*'1. Settings'!$F$19</f>
        <v/>
      </c>
      <c r="V11" s="14">
        <f>COUNTIF(G11:M11,'1. Settings'!$B$13)*('1. Settings'!$F$13&gt;0)+COUNTIF(G11:M11,'1. Settings'!$B$14)*('1. Settings'!$F$14&gt;0)+COUNTIF(G11:M11,'1. Settings'!$B$15)*('1. Settings'!$F$15&gt;0)+COUNTIF(G11:M11,'1. Settings'!$B$16)*('1. Settings'!$F$16&gt;0)+COUNTIF(G11:M11,'1. Settings'!$B$17)*('1. Settings'!$F$17&gt;0)+COUNTIF(G11:M11,'1. Settings'!$B$18)*('1. Settings'!$F$18&gt;0)+COUNTIF(G11:M11,'1. Settings'!$B$19)*('1. Settings'!$F$19&gt;0)</f>
        <v/>
      </c>
      <c r="W11" s="17">
        <f>COUNTIF(N11:T11,'1. Settings'!$B$13)*'1. Settings'!$F$13+COUNTIF(N11:T11,'1. Settings'!$B$14)*'1. Settings'!$F$14+COUNTIF(N11:T11,'1. Settings'!$B$15)*'1. Settings'!$F$15+COUNTIF(N11:T11,'1. Settings'!$B$16)*'1. Settings'!$F$16+COUNTIF(N11:T11,'1. Settings'!$B$17)*'1. Settings'!$F$17+COUNTIF(N11:T11,'1. Settings'!$B$18)*'1. Settings'!$F$18+COUNTIF(N11:T11,'1. Settings'!$B$19)*'1. Settings'!$F$19</f>
        <v/>
      </c>
      <c r="X11" s="14">
        <f>COUNTIF(N11:T11,'1. Settings'!$B$13)*('1. Settings'!$F$13&gt;0)+COUNTIF(N11:T11,'1. Settings'!$B$14)*('1. Settings'!$F$14&gt;0)+COUNTIF(N11:T11,'1. Settings'!$B$15)*('1. Settings'!$F$15&gt;0)+COUNTIF(N11:T11,'1. Settings'!$B$16)*('1. Settings'!$F$16&gt;0)+COUNTIF(N11:T11,'1. Settings'!$B$17)*('1. Settings'!$F$17&gt;0)+COUNTIF(N11:T11,'1. Settings'!$B$18)*('1. Settings'!$F$18&gt;0)+COUNTIF(N11:T11,'1. Settings'!$B$19)*('1. Settings'!$F$19&gt;0)</f>
        <v/>
      </c>
      <c r="Y11" s="14">
        <f>IF(C11="Y",COUNTIF(G11:T11,'1. Settings'!$B$13)*('1. Settings'!$G$13="Yes")+COUNTIF(G11:T11,'1. Settings'!$B$14)*('1. Settings'!$G$14="Yes")+COUNTIF(G11:T11,'1. Settings'!$B$15)*('1. Settings'!$G$15="Yes")+COUNTIF(G11:T11,'1. Settings'!$B$16)*('1. Settings'!$G$16="Yes")+COUNTIF(G11:T11,'1. Settings'!$B$17)*('1. Settings'!$G$17="Yes")+COUNTIF(G11:T11,'1. Settings'!$B$18)*('1. Settings'!$G$18="Yes")+COUNTIF(G11:T11,'1. Settings'!$B$19)*('1. Settings'!$G$19="Yes"),0)</f>
        <v/>
      </c>
      <c r="Z11" s="14">
        <f>IF(OR(M11="",M11="OFF",M11="H",M11="LV"),"No","Yes")</f>
        <v/>
      </c>
      <c r="AA11" s="17">
        <f>MAX((COUNTIF(G11:T11,'1. Settings'!$B$13)&gt;0)*'1. Settings'!$F$13,(COUNTIF(G11:T11,'1. Settings'!$B$14)&gt;0)*'1. Settings'!$F$14,(COUNTIF(G11:T11,'1. Settings'!$B$15)&gt;0)*'1. Settings'!$F$15,(COUNTIF(G11:T11,'1. Settings'!$B$16)&gt;0)*'1. Settings'!$F$16,(COUNTIF(G11:T11,'1. Settings'!$B$17)&gt;0)*'1. Settings'!$F$17,(COUNTIF(G11:T11,'1. Settings'!$B$18)&gt;0)*'1. Settings'!$F$18,(COUNTIF(G11:T11,'1. Settings'!$B$19)&gt;0)*'1. Settings'!$F$19)</f>
        <v/>
      </c>
    </row>
    <row r="12">
      <c r="B12" s="12" t="n"/>
      <c r="C12" s="12" t="n"/>
      <c r="D12" s="12" t="n"/>
      <c r="E12" s="12" t="n"/>
      <c r="F12" s="15" t="n"/>
      <c r="G12" s="16" t="n"/>
      <c r="H12" s="16" t="n"/>
      <c r="I12" s="16" t="n"/>
      <c r="J12" s="16" t="n"/>
      <c r="K12" s="16" t="n"/>
      <c r="L12" s="16" t="n"/>
      <c r="M12" s="16" t="n"/>
      <c r="N12" s="16" t="n"/>
      <c r="O12" s="16" t="n"/>
      <c r="P12" s="16" t="n"/>
      <c r="Q12" s="16" t="n"/>
      <c r="R12" s="16" t="n"/>
      <c r="S12" s="16" t="n"/>
      <c r="T12" s="16" t="n"/>
      <c r="U12" s="17">
        <f>COUNTIF(G12:M12,'1. Settings'!$B$13)*'1. Settings'!$F$13+COUNTIF(G12:M12,'1. Settings'!$B$14)*'1. Settings'!$F$14+COUNTIF(G12:M12,'1. Settings'!$B$15)*'1. Settings'!$F$15+COUNTIF(G12:M12,'1. Settings'!$B$16)*'1. Settings'!$F$16+COUNTIF(G12:M12,'1. Settings'!$B$17)*'1. Settings'!$F$17+COUNTIF(G12:M12,'1. Settings'!$B$18)*'1. Settings'!$F$18+COUNTIF(G12:M12,'1. Settings'!$B$19)*'1. Settings'!$F$19</f>
        <v/>
      </c>
      <c r="V12" s="14">
        <f>COUNTIF(G12:M12,'1. Settings'!$B$13)*('1. Settings'!$F$13&gt;0)+COUNTIF(G12:M12,'1. Settings'!$B$14)*('1. Settings'!$F$14&gt;0)+COUNTIF(G12:M12,'1. Settings'!$B$15)*('1. Settings'!$F$15&gt;0)+COUNTIF(G12:M12,'1. Settings'!$B$16)*('1. Settings'!$F$16&gt;0)+COUNTIF(G12:M12,'1. Settings'!$B$17)*('1. Settings'!$F$17&gt;0)+COUNTIF(G12:M12,'1. Settings'!$B$18)*('1. Settings'!$F$18&gt;0)+COUNTIF(G12:M12,'1. Settings'!$B$19)*('1. Settings'!$F$19&gt;0)</f>
        <v/>
      </c>
      <c r="W12" s="17">
        <f>COUNTIF(N12:T12,'1. Settings'!$B$13)*'1. Settings'!$F$13+COUNTIF(N12:T12,'1. Settings'!$B$14)*'1. Settings'!$F$14+COUNTIF(N12:T12,'1. Settings'!$B$15)*'1. Settings'!$F$15+COUNTIF(N12:T12,'1. Settings'!$B$16)*'1. Settings'!$F$16+COUNTIF(N12:T12,'1. Settings'!$B$17)*'1. Settings'!$F$17+COUNTIF(N12:T12,'1. Settings'!$B$18)*'1. Settings'!$F$18+COUNTIF(N12:T12,'1. Settings'!$B$19)*'1. Settings'!$F$19</f>
        <v/>
      </c>
      <c r="X12" s="14">
        <f>COUNTIF(N12:T12,'1. Settings'!$B$13)*('1. Settings'!$F$13&gt;0)+COUNTIF(N12:T12,'1. Settings'!$B$14)*('1. Settings'!$F$14&gt;0)+COUNTIF(N12:T12,'1. Settings'!$B$15)*('1. Settings'!$F$15&gt;0)+COUNTIF(N12:T12,'1. Settings'!$B$16)*('1. Settings'!$F$16&gt;0)+COUNTIF(N12:T12,'1. Settings'!$B$17)*('1. Settings'!$F$17&gt;0)+COUNTIF(N12:T12,'1. Settings'!$B$18)*('1. Settings'!$F$18&gt;0)+COUNTIF(N12:T12,'1. Settings'!$B$19)*('1. Settings'!$F$19&gt;0)</f>
        <v/>
      </c>
      <c r="Y12" s="14">
        <f>IF(C12="Y",COUNTIF(G12:T12,'1. Settings'!$B$13)*('1. Settings'!$G$13="Yes")+COUNTIF(G12:T12,'1. Settings'!$B$14)*('1. Settings'!$G$14="Yes")+COUNTIF(G12:T12,'1. Settings'!$B$15)*('1. Settings'!$G$15="Yes")+COUNTIF(G12:T12,'1. Settings'!$B$16)*('1. Settings'!$G$16="Yes")+COUNTIF(G12:T12,'1. Settings'!$B$17)*('1. Settings'!$G$17="Yes")+COUNTIF(G12:T12,'1. Settings'!$B$18)*('1. Settings'!$G$18="Yes")+COUNTIF(G12:T12,'1. Settings'!$B$19)*('1. Settings'!$G$19="Yes"),0)</f>
        <v/>
      </c>
      <c r="Z12" s="14">
        <f>IF(OR(M12="",M12="OFF",M12="H",M12="LV"),"No","Yes")</f>
        <v/>
      </c>
      <c r="AA12" s="17">
        <f>MAX((COUNTIF(G12:T12,'1. Settings'!$B$13)&gt;0)*'1. Settings'!$F$13,(COUNTIF(G12:T12,'1. Settings'!$B$14)&gt;0)*'1. Settings'!$F$14,(COUNTIF(G12:T12,'1. Settings'!$B$15)&gt;0)*'1. Settings'!$F$15,(COUNTIF(G12:T12,'1. Settings'!$B$16)&gt;0)*'1. Settings'!$F$16,(COUNTIF(G12:T12,'1. Settings'!$B$17)&gt;0)*'1. Settings'!$F$17,(COUNTIF(G12:T12,'1. Settings'!$B$18)&gt;0)*'1. Settings'!$F$18,(COUNTIF(G12:T12,'1. Settings'!$B$19)&gt;0)*'1. Settings'!$F$19)</f>
        <v/>
      </c>
    </row>
    <row r="13">
      <c r="B13" s="12" t="n"/>
      <c r="C13" s="12" t="n"/>
      <c r="D13" s="12" t="n"/>
      <c r="E13" s="12" t="n"/>
      <c r="F13" s="15" t="n"/>
      <c r="G13" s="16" t="n"/>
      <c r="H13" s="16" t="n"/>
      <c r="I13" s="16" t="n"/>
      <c r="J13" s="16" t="n"/>
      <c r="K13" s="16" t="n"/>
      <c r="L13" s="16" t="n"/>
      <c r="M13" s="16" t="n"/>
      <c r="N13" s="16" t="n"/>
      <c r="O13" s="16" t="n"/>
      <c r="P13" s="16" t="n"/>
      <c r="Q13" s="16" t="n"/>
      <c r="R13" s="16" t="n"/>
      <c r="S13" s="16" t="n"/>
      <c r="T13" s="16" t="n"/>
      <c r="U13" s="17">
        <f>COUNTIF(G13:M13,'1. Settings'!$B$13)*'1. Settings'!$F$13+COUNTIF(G13:M13,'1. Settings'!$B$14)*'1. Settings'!$F$14+COUNTIF(G13:M13,'1. Settings'!$B$15)*'1. Settings'!$F$15+COUNTIF(G13:M13,'1. Settings'!$B$16)*'1. Settings'!$F$16+COUNTIF(G13:M13,'1. Settings'!$B$17)*'1. Settings'!$F$17+COUNTIF(G13:M13,'1. Settings'!$B$18)*'1. Settings'!$F$18+COUNTIF(G13:M13,'1. Settings'!$B$19)*'1. Settings'!$F$19</f>
        <v/>
      </c>
      <c r="V13" s="14">
        <f>COUNTIF(G13:M13,'1. Settings'!$B$13)*('1. Settings'!$F$13&gt;0)+COUNTIF(G13:M13,'1. Settings'!$B$14)*('1. Settings'!$F$14&gt;0)+COUNTIF(G13:M13,'1. Settings'!$B$15)*('1. Settings'!$F$15&gt;0)+COUNTIF(G13:M13,'1. Settings'!$B$16)*('1. Settings'!$F$16&gt;0)+COUNTIF(G13:M13,'1. Settings'!$B$17)*('1. Settings'!$F$17&gt;0)+COUNTIF(G13:M13,'1. Settings'!$B$18)*('1. Settings'!$F$18&gt;0)+COUNTIF(G13:M13,'1. Settings'!$B$19)*('1. Settings'!$F$19&gt;0)</f>
        <v/>
      </c>
      <c r="W13" s="17">
        <f>COUNTIF(N13:T13,'1. Settings'!$B$13)*'1. Settings'!$F$13+COUNTIF(N13:T13,'1. Settings'!$B$14)*'1. Settings'!$F$14+COUNTIF(N13:T13,'1. Settings'!$B$15)*'1. Settings'!$F$15+COUNTIF(N13:T13,'1. Settings'!$B$16)*'1. Settings'!$F$16+COUNTIF(N13:T13,'1. Settings'!$B$17)*'1. Settings'!$F$17+COUNTIF(N13:T13,'1. Settings'!$B$18)*'1. Settings'!$F$18+COUNTIF(N13:T13,'1. Settings'!$B$19)*'1. Settings'!$F$19</f>
        <v/>
      </c>
      <c r="X13" s="14">
        <f>COUNTIF(N13:T13,'1. Settings'!$B$13)*('1. Settings'!$F$13&gt;0)+COUNTIF(N13:T13,'1. Settings'!$B$14)*('1. Settings'!$F$14&gt;0)+COUNTIF(N13:T13,'1. Settings'!$B$15)*('1. Settings'!$F$15&gt;0)+COUNTIF(N13:T13,'1. Settings'!$B$16)*('1. Settings'!$F$16&gt;0)+COUNTIF(N13:T13,'1. Settings'!$B$17)*('1. Settings'!$F$17&gt;0)+COUNTIF(N13:T13,'1. Settings'!$B$18)*('1. Settings'!$F$18&gt;0)+COUNTIF(N13:T13,'1. Settings'!$B$19)*('1. Settings'!$F$19&gt;0)</f>
        <v/>
      </c>
      <c r="Y13" s="14">
        <f>IF(C13="Y",COUNTIF(G13:T13,'1. Settings'!$B$13)*('1. Settings'!$G$13="Yes")+COUNTIF(G13:T13,'1. Settings'!$B$14)*('1. Settings'!$G$14="Yes")+COUNTIF(G13:T13,'1. Settings'!$B$15)*('1. Settings'!$G$15="Yes")+COUNTIF(G13:T13,'1. Settings'!$B$16)*('1. Settings'!$G$16="Yes")+COUNTIF(G13:T13,'1. Settings'!$B$17)*('1. Settings'!$G$17="Yes")+COUNTIF(G13:T13,'1. Settings'!$B$18)*('1. Settings'!$G$18="Yes")+COUNTIF(G13:T13,'1. Settings'!$B$19)*('1. Settings'!$G$19="Yes"),0)</f>
        <v/>
      </c>
      <c r="Z13" s="14">
        <f>IF(OR(M13="",M13="OFF",M13="H",M13="LV"),"No","Yes")</f>
        <v/>
      </c>
      <c r="AA13" s="17">
        <f>MAX((COUNTIF(G13:T13,'1. Settings'!$B$13)&gt;0)*'1. Settings'!$F$13,(COUNTIF(G13:T13,'1. Settings'!$B$14)&gt;0)*'1. Settings'!$F$14,(COUNTIF(G13:T13,'1. Settings'!$B$15)&gt;0)*'1. Settings'!$F$15,(COUNTIF(G13:T13,'1. Settings'!$B$16)&gt;0)*'1. Settings'!$F$16,(COUNTIF(G13:T13,'1. Settings'!$B$17)&gt;0)*'1. Settings'!$F$17,(COUNTIF(G13:T13,'1. Settings'!$B$18)&gt;0)*'1. Settings'!$F$18,(COUNTIF(G13:T13,'1. Settings'!$B$19)&gt;0)*'1. Settings'!$F$19)</f>
        <v/>
      </c>
    </row>
    <row r="14">
      <c r="B14" s="12" t="n"/>
      <c r="C14" s="12" t="n"/>
      <c r="D14" s="12" t="n"/>
      <c r="E14" s="12" t="n"/>
      <c r="F14" s="15" t="n"/>
      <c r="G14" s="16" t="n"/>
      <c r="H14" s="16" t="n"/>
      <c r="I14" s="16" t="n"/>
      <c r="J14" s="16" t="n"/>
      <c r="K14" s="16" t="n"/>
      <c r="L14" s="16" t="n"/>
      <c r="M14" s="16" t="n"/>
      <c r="N14" s="16" t="n"/>
      <c r="O14" s="16" t="n"/>
      <c r="P14" s="16" t="n"/>
      <c r="Q14" s="16" t="n"/>
      <c r="R14" s="16" t="n"/>
      <c r="S14" s="16" t="n"/>
      <c r="T14" s="16" t="n"/>
      <c r="U14" s="17">
        <f>COUNTIF(G14:M14,'1. Settings'!$B$13)*'1. Settings'!$F$13+COUNTIF(G14:M14,'1. Settings'!$B$14)*'1. Settings'!$F$14+COUNTIF(G14:M14,'1. Settings'!$B$15)*'1. Settings'!$F$15+COUNTIF(G14:M14,'1. Settings'!$B$16)*'1. Settings'!$F$16+COUNTIF(G14:M14,'1. Settings'!$B$17)*'1. Settings'!$F$17+COUNTIF(G14:M14,'1. Settings'!$B$18)*'1. Settings'!$F$18+COUNTIF(G14:M14,'1. Settings'!$B$19)*'1. Settings'!$F$19</f>
        <v/>
      </c>
      <c r="V14" s="14">
        <f>COUNTIF(G14:M14,'1. Settings'!$B$13)*('1. Settings'!$F$13&gt;0)+COUNTIF(G14:M14,'1. Settings'!$B$14)*('1. Settings'!$F$14&gt;0)+COUNTIF(G14:M14,'1. Settings'!$B$15)*('1. Settings'!$F$15&gt;0)+COUNTIF(G14:M14,'1. Settings'!$B$16)*('1. Settings'!$F$16&gt;0)+COUNTIF(G14:M14,'1. Settings'!$B$17)*('1. Settings'!$F$17&gt;0)+COUNTIF(G14:M14,'1. Settings'!$B$18)*('1. Settings'!$F$18&gt;0)+COUNTIF(G14:M14,'1. Settings'!$B$19)*('1. Settings'!$F$19&gt;0)</f>
        <v/>
      </c>
      <c r="W14" s="17">
        <f>COUNTIF(N14:T14,'1. Settings'!$B$13)*'1. Settings'!$F$13+COUNTIF(N14:T14,'1. Settings'!$B$14)*'1. Settings'!$F$14+COUNTIF(N14:T14,'1. Settings'!$B$15)*'1. Settings'!$F$15+COUNTIF(N14:T14,'1. Settings'!$B$16)*'1. Settings'!$F$16+COUNTIF(N14:T14,'1. Settings'!$B$17)*'1. Settings'!$F$17+COUNTIF(N14:T14,'1. Settings'!$B$18)*'1. Settings'!$F$18+COUNTIF(N14:T14,'1. Settings'!$B$19)*'1. Settings'!$F$19</f>
        <v/>
      </c>
      <c r="X14" s="14">
        <f>COUNTIF(N14:T14,'1. Settings'!$B$13)*('1. Settings'!$F$13&gt;0)+COUNTIF(N14:T14,'1. Settings'!$B$14)*('1. Settings'!$F$14&gt;0)+COUNTIF(N14:T14,'1. Settings'!$B$15)*('1. Settings'!$F$15&gt;0)+COUNTIF(N14:T14,'1. Settings'!$B$16)*('1. Settings'!$F$16&gt;0)+COUNTIF(N14:T14,'1. Settings'!$B$17)*('1. Settings'!$F$17&gt;0)+COUNTIF(N14:T14,'1. Settings'!$B$18)*('1. Settings'!$F$18&gt;0)+COUNTIF(N14:T14,'1. Settings'!$B$19)*('1. Settings'!$F$19&gt;0)</f>
        <v/>
      </c>
      <c r="Y14" s="14">
        <f>IF(C14="Y",COUNTIF(G14:T14,'1. Settings'!$B$13)*('1. Settings'!$G$13="Yes")+COUNTIF(G14:T14,'1. Settings'!$B$14)*('1. Settings'!$G$14="Yes")+COUNTIF(G14:T14,'1. Settings'!$B$15)*('1. Settings'!$G$15="Yes")+COUNTIF(G14:T14,'1. Settings'!$B$16)*('1. Settings'!$G$16="Yes")+COUNTIF(G14:T14,'1. Settings'!$B$17)*('1. Settings'!$G$17="Yes")+COUNTIF(G14:T14,'1. Settings'!$B$18)*('1. Settings'!$G$18="Yes")+COUNTIF(G14:T14,'1. Settings'!$B$19)*('1. Settings'!$G$19="Yes"),0)</f>
        <v/>
      </c>
      <c r="Z14" s="14">
        <f>IF(OR(M14="",M14="OFF",M14="H",M14="LV"),"No","Yes")</f>
        <v/>
      </c>
      <c r="AA14" s="17">
        <f>MAX((COUNTIF(G14:T14,'1. Settings'!$B$13)&gt;0)*'1. Settings'!$F$13,(COUNTIF(G14:T14,'1. Settings'!$B$14)&gt;0)*'1. Settings'!$F$14,(COUNTIF(G14:T14,'1. Settings'!$B$15)&gt;0)*'1. Settings'!$F$15,(COUNTIF(G14:T14,'1. Settings'!$B$16)&gt;0)*'1. Settings'!$F$16,(COUNTIF(G14:T14,'1. Settings'!$B$17)&gt;0)*'1. Settings'!$F$17,(COUNTIF(G14:T14,'1. Settings'!$B$18)&gt;0)*'1. Settings'!$F$18,(COUNTIF(G14:T14,'1. Settings'!$B$19)&gt;0)*'1. Settings'!$F$19)</f>
        <v/>
      </c>
    </row>
    <row r="15">
      <c r="B15" s="12" t="n"/>
      <c r="C15" s="12" t="n"/>
      <c r="D15" s="12" t="n"/>
      <c r="E15" s="12" t="n"/>
      <c r="F15" s="15" t="n"/>
      <c r="G15" s="16" t="n"/>
      <c r="H15" s="16" t="n"/>
      <c r="I15" s="16" t="n"/>
      <c r="J15" s="16" t="n"/>
      <c r="K15" s="16" t="n"/>
      <c r="L15" s="16" t="n"/>
      <c r="M15" s="16" t="n"/>
      <c r="N15" s="16" t="n"/>
      <c r="O15" s="16" t="n"/>
      <c r="P15" s="16" t="n"/>
      <c r="Q15" s="16" t="n"/>
      <c r="R15" s="16" t="n"/>
      <c r="S15" s="16" t="n"/>
      <c r="T15" s="16" t="n"/>
      <c r="U15" s="17">
        <f>COUNTIF(G15:M15,'1. Settings'!$B$13)*'1. Settings'!$F$13+COUNTIF(G15:M15,'1. Settings'!$B$14)*'1. Settings'!$F$14+COUNTIF(G15:M15,'1. Settings'!$B$15)*'1. Settings'!$F$15+COUNTIF(G15:M15,'1. Settings'!$B$16)*'1. Settings'!$F$16+COUNTIF(G15:M15,'1. Settings'!$B$17)*'1. Settings'!$F$17+COUNTIF(G15:M15,'1. Settings'!$B$18)*'1. Settings'!$F$18+COUNTIF(G15:M15,'1. Settings'!$B$19)*'1. Settings'!$F$19</f>
        <v/>
      </c>
      <c r="V15" s="14">
        <f>COUNTIF(G15:M15,'1. Settings'!$B$13)*('1. Settings'!$F$13&gt;0)+COUNTIF(G15:M15,'1. Settings'!$B$14)*('1. Settings'!$F$14&gt;0)+COUNTIF(G15:M15,'1. Settings'!$B$15)*('1. Settings'!$F$15&gt;0)+COUNTIF(G15:M15,'1. Settings'!$B$16)*('1. Settings'!$F$16&gt;0)+COUNTIF(G15:M15,'1. Settings'!$B$17)*('1. Settings'!$F$17&gt;0)+COUNTIF(G15:M15,'1. Settings'!$B$18)*('1. Settings'!$F$18&gt;0)+COUNTIF(G15:M15,'1. Settings'!$B$19)*('1. Settings'!$F$19&gt;0)</f>
        <v/>
      </c>
      <c r="W15" s="17">
        <f>COUNTIF(N15:T15,'1. Settings'!$B$13)*'1. Settings'!$F$13+COUNTIF(N15:T15,'1. Settings'!$B$14)*'1. Settings'!$F$14+COUNTIF(N15:T15,'1. Settings'!$B$15)*'1. Settings'!$F$15+COUNTIF(N15:T15,'1. Settings'!$B$16)*'1. Settings'!$F$16+COUNTIF(N15:T15,'1. Settings'!$B$17)*'1. Settings'!$F$17+COUNTIF(N15:T15,'1. Settings'!$B$18)*'1. Settings'!$F$18+COUNTIF(N15:T15,'1. Settings'!$B$19)*'1. Settings'!$F$19</f>
        <v/>
      </c>
      <c r="X15" s="14">
        <f>COUNTIF(N15:T15,'1. Settings'!$B$13)*('1. Settings'!$F$13&gt;0)+COUNTIF(N15:T15,'1. Settings'!$B$14)*('1. Settings'!$F$14&gt;0)+COUNTIF(N15:T15,'1. Settings'!$B$15)*('1. Settings'!$F$15&gt;0)+COUNTIF(N15:T15,'1. Settings'!$B$16)*('1. Settings'!$F$16&gt;0)+COUNTIF(N15:T15,'1. Settings'!$B$17)*('1. Settings'!$F$17&gt;0)+COUNTIF(N15:T15,'1. Settings'!$B$18)*('1. Settings'!$F$18&gt;0)+COUNTIF(N15:T15,'1. Settings'!$B$19)*('1. Settings'!$F$19&gt;0)</f>
        <v/>
      </c>
      <c r="Y15" s="14">
        <f>IF(C15="Y",COUNTIF(G15:T15,'1. Settings'!$B$13)*('1. Settings'!$G$13="Yes")+COUNTIF(G15:T15,'1. Settings'!$B$14)*('1. Settings'!$G$14="Yes")+COUNTIF(G15:T15,'1. Settings'!$B$15)*('1. Settings'!$G$15="Yes")+COUNTIF(G15:T15,'1. Settings'!$B$16)*('1. Settings'!$G$16="Yes")+COUNTIF(G15:T15,'1. Settings'!$B$17)*('1. Settings'!$G$17="Yes")+COUNTIF(G15:T15,'1. Settings'!$B$18)*('1. Settings'!$G$18="Yes")+COUNTIF(G15:T15,'1. Settings'!$B$19)*('1. Settings'!$G$19="Yes"),0)</f>
        <v/>
      </c>
      <c r="Z15" s="14">
        <f>IF(OR(M15="",M15="OFF",M15="H",M15="LV"),"No","Yes")</f>
        <v/>
      </c>
      <c r="AA15" s="17">
        <f>MAX((COUNTIF(G15:T15,'1. Settings'!$B$13)&gt;0)*'1. Settings'!$F$13,(COUNTIF(G15:T15,'1. Settings'!$B$14)&gt;0)*'1. Settings'!$F$14,(COUNTIF(G15:T15,'1. Settings'!$B$15)&gt;0)*'1. Settings'!$F$15,(COUNTIF(G15:T15,'1. Settings'!$B$16)&gt;0)*'1. Settings'!$F$16,(COUNTIF(G15:T15,'1. Settings'!$B$17)&gt;0)*'1. Settings'!$F$17,(COUNTIF(G15:T15,'1. Settings'!$B$18)&gt;0)*'1. Settings'!$F$18,(COUNTIF(G15:T15,'1. Settings'!$B$19)&gt;0)*'1. Settings'!$F$19)</f>
        <v/>
      </c>
    </row>
    <row r="16">
      <c r="B16" s="12" t="n"/>
      <c r="C16" s="12" t="n"/>
      <c r="D16" s="12" t="n"/>
      <c r="E16" s="12" t="n"/>
      <c r="F16" s="15" t="n"/>
      <c r="G16" s="16" t="n"/>
      <c r="H16" s="16" t="n"/>
      <c r="I16" s="16" t="n"/>
      <c r="J16" s="16" t="n"/>
      <c r="K16" s="16" t="n"/>
      <c r="L16" s="16" t="n"/>
      <c r="M16" s="16" t="n"/>
      <c r="N16" s="16" t="n"/>
      <c r="O16" s="16" t="n"/>
      <c r="P16" s="16" t="n"/>
      <c r="Q16" s="16" t="n"/>
      <c r="R16" s="16" t="n"/>
      <c r="S16" s="16" t="n"/>
      <c r="T16" s="16" t="n"/>
      <c r="U16" s="17">
        <f>COUNTIF(G16:M16,'1. Settings'!$B$13)*'1. Settings'!$F$13+COUNTIF(G16:M16,'1. Settings'!$B$14)*'1. Settings'!$F$14+COUNTIF(G16:M16,'1. Settings'!$B$15)*'1. Settings'!$F$15+COUNTIF(G16:M16,'1. Settings'!$B$16)*'1. Settings'!$F$16+COUNTIF(G16:M16,'1. Settings'!$B$17)*'1. Settings'!$F$17+COUNTIF(G16:M16,'1. Settings'!$B$18)*'1. Settings'!$F$18+COUNTIF(G16:M16,'1. Settings'!$B$19)*'1. Settings'!$F$19</f>
        <v/>
      </c>
      <c r="V16" s="14">
        <f>COUNTIF(G16:M16,'1. Settings'!$B$13)*('1. Settings'!$F$13&gt;0)+COUNTIF(G16:M16,'1. Settings'!$B$14)*('1. Settings'!$F$14&gt;0)+COUNTIF(G16:M16,'1. Settings'!$B$15)*('1. Settings'!$F$15&gt;0)+COUNTIF(G16:M16,'1. Settings'!$B$16)*('1. Settings'!$F$16&gt;0)+COUNTIF(G16:M16,'1. Settings'!$B$17)*('1. Settings'!$F$17&gt;0)+COUNTIF(G16:M16,'1. Settings'!$B$18)*('1. Settings'!$F$18&gt;0)+COUNTIF(G16:M16,'1. Settings'!$B$19)*('1. Settings'!$F$19&gt;0)</f>
        <v/>
      </c>
      <c r="W16" s="17">
        <f>COUNTIF(N16:T16,'1. Settings'!$B$13)*'1. Settings'!$F$13+COUNTIF(N16:T16,'1. Settings'!$B$14)*'1. Settings'!$F$14+COUNTIF(N16:T16,'1. Settings'!$B$15)*'1. Settings'!$F$15+COUNTIF(N16:T16,'1. Settings'!$B$16)*'1. Settings'!$F$16+COUNTIF(N16:T16,'1. Settings'!$B$17)*'1. Settings'!$F$17+COUNTIF(N16:T16,'1. Settings'!$B$18)*'1. Settings'!$F$18+COUNTIF(N16:T16,'1. Settings'!$B$19)*'1. Settings'!$F$19</f>
        <v/>
      </c>
      <c r="X16" s="14">
        <f>COUNTIF(N16:T16,'1. Settings'!$B$13)*('1. Settings'!$F$13&gt;0)+COUNTIF(N16:T16,'1. Settings'!$B$14)*('1. Settings'!$F$14&gt;0)+COUNTIF(N16:T16,'1. Settings'!$B$15)*('1. Settings'!$F$15&gt;0)+COUNTIF(N16:T16,'1. Settings'!$B$16)*('1. Settings'!$F$16&gt;0)+COUNTIF(N16:T16,'1. Settings'!$B$17)*('1. Settings'!$F$17&gt;0)+COUNTIF(N16:T16,'1. Settings'!$B$18)*('1. Settings'!$F$18&gt;0)+COUNTIF(N16:T16,'1. Settings'!$B$19)*('1. Settings'!$F$19&gt;0)</f>
        <v/>
      </c>
      <c r="Y16" s="14">
        <f>IF(C16="Y",COUNTIF(G16:T16,'1. Settings'!$B$13)*('1. Settings'!$G$13="Yes")+COUNTIF(G16:T16,'1. Settings'!$B$14)*('1. Settings'!$G$14="Yes")+COUNTIF(G16:T16,'1. Settings'!$B$15)*('1. Settings'!$G$15="Yes")+COUNTIF(G16:T16,'1. Settings'!$B$16)*('1. Settings'!$G$16="Yes")+COUNTIF(G16:T16,'1. Settings'!$B$17)*('1. Settings'!$G$17="Yes")+COUNTIF(G16:T16,'1. Settings'!$B$18)*('1. Settings'!$G$18="Yes")+COUNTIF(G16:T16,'1. Settings'!$B$19)*('1. Settings'!$G$19="Yes"),0)</f>
        <v/>
      </c>
      <c r="Z16" s="14">
        <f>IF(OR(M16="",M16="OFF",M16="H",M16="LV"),"No","Yes")</f>
        <v/>
      </c>
      <c r="AA16" s="17">
        <f>MAX((COUNTIF(G16:T16,'1. Settings'!$B$13)&gt;0)*'1. Settings'!$F$13,(COUNTIF(G16:T16,'1. Settings'!$B$14)&gt;0)*'1. Settings'!$F$14,(COUNTIF(G16:T16,'1. Settings'!$B$15)&gt;0)*'1. Settings'!$F$15,(COUNTIF(G16:T16,'1. Settings'!$B$16)&gt;0)*'1. Settings'!$F$16,(COUNTIF(G16:T16,'1. Settings'!$B$17)&gt;0)*'1. Settings'!$F$17,(COUNTIF(G16:T16,'1. Settings'!$B$18)&gt;0)*'1. Settings'!$F$18,(COUNTIF(G16:T16,'1. Settings'!$B$19)&gt;0)*'1. Settings'!$F$19)</f>
        <v/>
      </c>
    </row>
    <row r="17">
      <c r="B17" s="12" t="n"/>
      <c r="C17" s="12" t="n"/>
      <c r="D17" s="12" t="n"/>
      <c r="E17" s="12" t="n"/>
      <c r="F17" s="15" t="n"/>
      <c r="G17" s="16" t="n"/>
      <c r="H17" s="16" t="n"/>
      <c r="I17" s="16" t="n"/>
      <c r="J17" s="16" t="n"/>
      <c r="K17" s="16" t="n"/>
      <c r="L17" s="16" t="n"/>
      <c r="M17" s="16" t="n"/>
      <c r="N17" s="16" t="n"/>
      <c r="O17" s="16" t="n"/>
      <c r="P17" s="16" t="n"/>
      <c r="Q17" s="16" t="n"/>
      <c r="R17" s="16" t="n"/>
      <c r="S17" s="16" t="n"/>
      <c r="T17" s="16" t="n"/>
      <c r="U17" s="17">
        <f>COUNTIF(G17:M17,'1. Settings'!$B$13)*'1. Settings'!$F$13+COUNTIF(G17:M17,'1. Settings'!$B$14)*'1. Settings'!$F$14+COUNTIF(G17:M17,'1. Settings'!$B$15)*'1. Settings'!$F$15+COUNTIF(G17:M17,'1. Settings'!$B$16)*'1. Settings'!$F$16+COUNTIF(G17:M17,'1. Settings'!$B$17)*'1. Settings'!$F$17+COUNTIF(G17:M17,'1. Settings'!$B$18)*'1. Settings'!$F$18+COUNTIF(G17:M17,'1. Settings'!$B$19)*'1. Settings'!$F$19</f>
        <v/>
      </c>
      <c r="V17" s="14">
        <f>COUNTIF(G17:M17,'1. Settings'!$B$13)*('1. Settings'!$F$13&gt;0)+COUNTIF(G17:M17,'1. Settings'!$B$14)*('1. Settings'!$F$14&gt;0)+COUNTIF(G17:M17,'1. Settings'!$B$15)*('1. Settings'!$F$15&gt;0)+COUNTIF(G17:M17,'1. Settings'!$B$16)*('1. Settings'!$F$16&gt;0)+COUNTIF(G17:M17,'1. Settings'!$B$17)*('1. Settings'!$F$17&gt;0)+COUNTIF(G17:M17,'1. Settings'!$B$18)*('1. Settings'!$F$18&gt;0)+COUNTIF(G17:M17,'1. Settings'!$B$19)*('1. Settings'!$F$19&gt;0)</f>
        <v/>
      </c>
      <c r="W17" s="17">
        <f>COUNTIF(N17:T17,'1. Settings'!$B$13)*'1. Settings'!$F$13+COUNTIF(N17:T17,'1. Settings'!$B$14)*'1. Settings'!$F$14+COUNTIF(N17:T17,'1. Settings'!$B$15)*'1. Settings'!$F$15+COUNTIF(N17:T17,'1. Settings'!$B$16)*'1. Settings'!$F$16+COUNTIF(N17:T17,'1. Settings'!$B$17)*'1. Settings'!$F$17+COUNTIF(N17:T17,'1. Settings'!$B$18)*'1. Settings'!$F$18+COUNTIF(N17:T17,'1. Settings'!$B$19)*'1. Settings'!$F$19</f>
        <v/>
      </c>
      <c r="X17" s="14">
        <f>COUNTIF(N17:T17,'1. Settings'!$B$13)*('1. Settings'!$F$13&gt;0)+COUNTIF(N17:T17,'1. Settings'!$B$14)*('1. Settings'!$F$14&gt;0)+COUNTIF(N17:T17,'1. Settings'!$B$15)*('1. Settings'!$F$15&gt;0)+COUNTIF(N17:T17,'1. Settings'!$B$16)*('1. Settings'!$F$16&gt;0)+COUNTIF(N17:T17,'1. Settings'!$B$17)*('1. Settings'!$F$17&gt;0)+COUNTIF(N17:T17,'1. Settings'!$B$18)*('1. Settings'!$F$18&gt;0)+COUNTIF(N17:T17,'1. Settings'!$B$19)*('1. Settings'!$F$19&gt;0)</f>
        <v/>
      </c>
      <c r="Y17" s="14">
        <f>IF(C17="Y",COUNTIF(G17:T17,'1. Settings'!$B$13)*('1. Settings'!$G$13="Yes")+COUNTIF(G17:T17,'1. Settings'!$B$14)*('1. Settings'!$G$14="Yes")+COUNTIF(G17:T17,'1. Settings'!$B$15)*('1. Settings'!$G$15="Yes")+COUNTIF(G17:T17,'1. Settings'!$B$16)*('1. Settings'!$G$16="Yes")+COUNTIF(G17:T17,'1. Settings'!$B$17)*('1. Settings'!$G$17="Yes")+COUNTIF(G17:T17,'1. Settings'!$B$18)*('1. Settings'!$G$18="Yes")+COUNTIF(G17:T17,'1. Settings'!$B$19)*('1. Settings'!$G$19="Yes"),0)</f>
        <v/>
      </c>
      <c r="Z17" s="14">
        <f>IF(OR(M17="",M17="OFF",M17="H",M17="LV"),"No","Yes")</f>
        <v/>
      </c>
      <c r="AA17" s="17">
        <f>MAX((COUNTIF(G17:T17,'1. Settings'!$B$13)&gt;0)*'1. Settings'!$F$13,(COUNTIF(G17:T17,'1. Settings'!$B$14)&gt;0)*'1. Settings'!$F$14,(COUNTIF(G17:T17,'1. Settings'!$B$15)&gt;0)*'1. Settings'!$F$15,(COUNTIF(G17:T17,'1. Settings'!$B$16)&gt;0)*'1. Settings'!$F$16,(COUNTIF(G17:T17,'1. Settings'!$B$17)&gt;0)*'1. Settings'!$F$17,(COUNTIF(G17:T17,'1. Settings'!$B$18)&gt;0)*'1. Settings'!$F$18,(COUNTIF(G17:T17,'1. Settings'!$B$19)&gt;0)*'1. Settings'!$F$19)</f>
        <v/>
      </c>
    </row>
    <row r="18">
      <c r="B18" s="12" t="n"/>
      <c r="C18" s="12" t="n"/>
      <c r="D18" s="12" t="n"/>
      <c r="E18" s="12" t="n"/>
      <c r="F18" s="15" t="n"/>
      <c r="G18" s="16" t="n"/>
      <c r="H18" s="16" t="n"/>
      <c r="I18" s="16" t="n"/>
      <c r="J18" s="16" t="n"/>
      <c r="K18" s="16" t="n"/>
      <c r="L18" s="16" t="n"/>
      <c r="M18" s="16" t="n"/>
      <c r="N18" s="16" t="n"/>
      <c r="O18" s="16" t="n"/>
      <c r="P18" s="16" t="n"/>
      <c r="Q18" s="16" t="n"/>
      <c r="R18" s="16" t="n"/>
      <c r="S18" s="16" t="n"/>
      <c r="T18" s="16" t="n"/>
      <c r="U18" s="17">
        <f>COUNTIF(G18:M18,'1. Settings'!$B$13)*'1. Settings'!$F$13+COUNTIF(G18:M18,'1. Settings'!$B$14)*'1. Settings'!$F$14+COUNTIF(G18:M18,'1. Settings'!$B$15)*'1. Settings'!$F$15+COUNTIF(G18:M18,'1. Settings'!$B$16)*'1. Settings'!$F$16+COUNTIF(G18:M18,'1. Settings'!$B$17)*'1. Settings'!$F$17+COUNTIF(G18:M18,'1. Settings'!$B$18)*'1. Settings'!$F$18+COUNTIF(G18:M18,'1. Settings'!$B$19)*'1. Settings'!$F$19</f>
        <v/>
      </c>
      <c r="V18" s="14">
        <f>COUNTIF(G18:M18,'1. Settings'!$B$13)*('1. Settings'!$F$13&gt;0)+COUNTIF(G18:M18,'1. Settings'!$B$14)*('1. Settings'!$F$14&gt;0)+COUNTIF(G18:M18,'1. Settings'!$B$15)*('1. Settings'!$F$15&gt;0)+COUNTIF(G18:M18,'1. Settings'!$B$16)*('1. Settings'!$F$16&gt;0)+COUNTIF(G18:M18,'1. Settings'!$B$17)*('1. Settings'!$F$17&gt;0)+COUNTIF(G18:M18,'1. Settings'!$B$18)*('1. Settings'!$F$18&gt;0)+COUNTIF(G18:M18,'1. Settings'!$B$19)*('1. Settings'!$F$19&gt;0)</f>
        <v/>
      </c>
      <c r="W18" s="17">
        <f>COUNTIF(N18:T18,'1. Settings'!$B$13)*'1. Settings'!$F$13+COUNTIF(N18:T18,'1. Settings'!$B$14)*'1. Settings'!$F$14+COUNTIF(N18:T18,'1. Settings'!$B$15)*'1. Settings'!$F$15+COUNTIF(N18:T18,'1. Settings'!$B$16)*'1. Settings'!$F$16+COUNTIF(N18:T18,'1. Settings'!$B$17)*'1. Settings'!$F$17+COUNTIF(N18:T18,'1. Settings'!$B$18)*'1. Settings'!$F$18+COUNTIF(N18:T18,'1. Settings'!$B$19)*'1. Settings'!$F$19</f>
        <v/>
      </c>
      <c r="X18" s="14">
        <f>COUNTIF(N18:T18,'1. Settings'!$B$13)*('1. Settings'!$F$13&gt;0)+COUNTIF(N18:T18,'1. Settings'!$B$14)*('1. Settings'!$F$14&gt;0)+COUNTIF(N18:T18,'1. Settings'!$B$15)*('1. Settings'!$F$15&gt;0)+COUNTIF(N18:T18,'1. Settings'!$B$16)*('1. Settings'!$F$16&gt;0)+COUNTIF(N18:T18,'1. Settings'!$B$17)*('1. Settings'!$F$17&gt;0)+COUNTIF(N18:T18,'1. Settings'!$B$18)*('1. Settings'!$F$18&gt;0)+COUNTIF(N18:T18,'1. Settings'!$B$19)*('1. Settings'!$F$19&gt;0)</f>
        <v/>
      </c>
      <c r="Y18" s="14">
        <f>IF(C18="Y",COUNTIF(G18:T18,'1. Settings'!$B$13)*('1. Settings'!$G$13="Yes")+COUNTIF(G18:T18,'1. Settings'!$B$14)*('1. Settings'!$G$14="Yes")+COUNTIF(G18:T18,'1. Settings'!$B$15)*('1. Settings'!$G$15="Yes")+COUNTIF(G18:T18,'1. Settings'!$B$16)*('1. Settings'!$G$16="Yes")+COUNTIF(G18:T18,'1. Settings'!$B$17)*('1. Settings'!$G$17="Yes")+COUNTIF(G18:T18,'1. Settings'!$B$18)*('1. Settings'!$G$18="Yes")+COUNTIF(G18:T18,'1. Settings'!$B$19)*('1. Settings'!$G$19="Yes"),0)</f>
        <v/>
      </c>
      <c r="Z18" s="14">
        <f>IF(OR(M18="",M18="OFF",M18="H",M18="LV"),"No","Yes")</f>
        <v/>
      </c>
      <c r="AA18" s="17">
        <f>MAX((COUNTIF(G18:T18,'1. Settings'!$B$13)&gt;0)*'1. Settings'!$F$13,(COUNTIF(G18:T18,'1. Settings'!$B$14)&gt;0)*'1. Settings'!$F$14,(COUNTIF(G18:T18,'1. Settings'!$B$15)&gt;0)*'1. Settings'!$F$15,(COUNTIF(G18:T18,'1. Settings'!$B$16)&gt;0)*'1. Settings'!$F$16,(COUNTIF(G18:T18,'1. Settings'!$B$17)&gt;0)*'1. Settings'!$F$17,(COUNTIF(G18:T18,'1. Settings'!$B$18)&gt;0)*'1. Settings'!$F$18,(COUNTIF(G18:T18,'1. Settings'!$B$19)&gt;0)*'1. Settings'!$F$19)</f>
        <v/>
      </c>
    </row>
    <row r="19">
      <c r="B19" s="12" t="n"/>
      <c r="C19" s="12" t="n"/>
      <c r="D19" s="12" t="n"/>
      <c r="E19" s="12" t="n"/>
      <c r="F19" s="15" t="n"/>
      <c r="G19" s="16" t="n"/>
      <c r="H19" s="16" t="n"/>
      <c r="I19" s="16" t="n"/>
      <c r="J19" s="16" t="n"/>
      <c r="K19" s="16" t="n"/>
      <c r="L19" s="16" t="n"/>
      <c r="M19" s="16" t="n"/>
      <c r="N19" s="16" t="n"/>
      <c r="O19" s="16" t="n"/>
      <c r="P19" s="16" t="n"/>
      <c r="Q19" s="16" t="n"/>
      <c r="R19" s="16" t="n"/>
      <c r="S19" s="16" t="n"/>
      <c r="T19" s="16" t="n"/>
      <c r="U19" s="17">
        <f>COUNTIF(G19:M19,'1. Settings'!$B$13)*'1. Settings'!$F$13+COUNTIF(G19:M19,'1. Settings'!$B$14)*'1. Settings'!$F$14+COUNTIF(G19:M19,'1. Settings'!$B$15)*'1. Settings'!$F$15+COUNTIF(G19:M19,'1. Settings'!$B$16)*'1. Settings'!$F$16+COUNTIF(G19:M19,'1. Settings'!$B$17)*'1. Settings'!$F$17+COUNTIF(G19:M19,'1. Settings'!$B$18)*'1. Settings'!$F$18+COUNTIF(G19:M19,'1. Settings'!$B$19)*'1. Settings'!$F$19</f>
        <v/>
      </c>
      <c r="V19" s="14">
        <f>COUNTIF(G19:M19,'1. Settings'!$B$13)*('1. Settings'!$F$13&gt;0)+COUNTIF(G19:M19,'1. Settings'!$B$14)*('1. Settings'!$F$14&gt;0)+COUNTIF(G19:M19,'1. Settings'!$B$15)*('1. Settings'!$F$15&gt;0)+COUNTIF(G19:M19,'1. Settings'!$B$16)*('1. Settings'!$F$16&gt;0)+COUNTIF(G19:M19,'1. Settings'!$B$17)*('1. Settings'!$F$17&gt;0)+COUNTIF(G19:M19,'1. Settings'!$B$18)*('1. Settings'!$F$18&gt;0)+COUNTIF(G19:M19,'1. Settings'!$B$19)*('1. Settings'!$F$19&gt;0)</f>
        <v/>
      </c>
      <c r="W19" s="17">
        <f>COUNTIF(N19:T19,'1. Settings'!$B$13)*'1. Settings'!$F$13+COUNTIF(N19:T19,'1. Settings'!$B$14)*'1. Settings'!$F$14+COUNTIF(N19:T19,'1. Settings'!$B$15)*'1. Settings'!$F$15+COUNTIF(N19:T19,'1. Settings'!$B$16)*'1. Settings'!$F$16+COUNTIF(N19:T19,'1. Settings'!$B$17)*'1. Settings'!$F$17+COUNTIF(N19:T19,'1. Settings'!$B$18)*'1. Settings'!$F$18+COUNTIF(N19:T19,'1. Settings'!$B$19)*'1. Settings'!$F$19</f>
        <v/>
      </c>
      <c r="X19" s="14">
        <f>COUNTIF(N19:T19,'1. Settings'!$B$13)*('1. Settings'!$F$13&gt;0)+COUNTIF(N19:T19,'1. Settings'!$B$14)*('1. Settings'!$F$14&gt;0)+COUNTIF(N19:T19,'1. Settings'!$B$15)*('1. Settings'!$F$15&gt;0)+COUNTIF(N19:T19,'1. Settings'!$B$16)*('1. Settings'!$F$16&gt;0)+COUNTIF(N19:T19,'1. Settings'!$B$17)*('1. Settings'!$F$17&gt;0)+COUNTIF(N19:T19,'1. Settings'!$B$18)*('1. Settings'!$F$18&gt;0)+COUNTIF(N19:T19,'1. Settings'!$B$19)*('1. Settings'!$F$19&gt;0)</f>
        <v/>
      </c>
      <c r="Y19" s="14">
        <f>IF(C19="Y",COUNTIF(G19:T19,'1. Settings'!$B$13)*('1. Settings'!$G$13="Yes")+COUNTIF(G19:T19,'1. Settings'!$B$14)*('1. Settings'!$G$14="Yes")+COUNTIF(G19:T19,'1. Settings'!$B$15)*('1. Settings'!$G$15="Yes")+COUNTIF(G19:T19,'1. Settings'!$B$16)*('1. Settings'!$G$16="Yes")+COUNTIF(G19:T19,'1. Settings'!$B$17)*('1. Settings'!$G$17="Yes")+COUNTIF(G19:T19,'1. Settings'!$B$18)*('1. Settings'!$G$18="Yes")+COUNTIF(G19:T19,'1. Settings'!$B$19)*('1. Settings'!$G$19="Yes"),0)</f>
        <v/>
      </c>
      <c r="Z19" s="14">
        <f>IF(OR(M19="",M19="OFF",M19="H",M19="LV"),"No","Yes")</f>
        <v/>
      </c>
      <c r="AA19" s="17">
        <f>MAX((COUNTIF(G19:T19,'1. Settings'!$B$13)&gt;0)*'1. Settings'!$F$13,(COUNTIF(G19:T19,'1. Settings'!$B$14)&gt;0)*'1. Settings'!$F$14,(COUNTIF(G19:T19,'1. Settings'!$B$15)&gt;0)*'1. Settings'!$F$15,(COUNTIF(G19:T19,'1. Settings'!$B$16)&gt;0)*'1. Settings'!$F$16,(COUNTIF(G19:T19,'1. Settings'!$B$17)&gt;0)*'1. Settings'!$F$17,(COUNTIF(G19:T19,'1. Settings'!$B$18)&gt;0)*'1. Settings'!$F$18,(COUNTIF(G19:T19,'1. Settings'!$B$19)&gt;0)*'1. Settings'!$F$19)</f>
        <v/>
      </c>
    </row>
    <row r="20">
      <c r="B20" s="12" t="n"/>
      <c r="C20" s="12" t="n"/>
      <c r="D20" s="12" t="n"/>
      <c r="E20" s="12" t="n"/>
      <c r="F20" s="15" t="n"/>
      <c r="G20" s="16" t="n"/>
      <c r="H20" s="16" t="n"/>
      <c r="I20" s="16" t="n"/>
      <c r="J20" s="16" t="n"/>
      <c r="K20" s="16" t="n"/>
      <c r="L20" s="16" t="n"/>
      <c r="M20" s="16" t="n"/>
      <c r="N20" s="16" t="n"/>
      <c r="O20" s="16" t="n"/>
      <c r="P20" s="16" t="n"/>
      <c r="Q20" s="16" t="n"/>
      <c r="R20" s="16" t="n"/>
      <c r="S20" s="16" t="n"/>
      <c r="T20" s="16" t="n"/>
      <c r="U20" s="17">
        <f>COUNTIF(G20:M20,'1. Settings'!$B$13)*'1. Settings'!$F$13+COUNTIF(G20:M20,'1. Settings'!$B$14)*'1. Settings'!$F$14+COUNTIF(G20:M20,'1. Settings'!$B$15)*'1. Settings'!$F$15+COUNTIF(G20:M20,'1. Settings'!$B$16)*'1. Settings'!$F$16+COUNTIF(G20:M20,'1. Settings'!$B$17)*'1. Settings'!$F$17+COUNTIF(G20:M20,'1. Settings'!$B$18)*'1. Settings'!$F$18+COUNTIF(G20:M20,'1. Settings'!$B$19)*'1. Settings'!$F$19</f>
        <v/>
      </c>
      <c r="V20" s="14">
        <f>COUNTIF(G20:M20,'1. Settings'!$B$13)*('1. Settings'!$F$13&gt;0)+COUNTIF(G20:M20,'1. Settings'!$B$14)*('1. Settings'!$F$14&gt;0)+COUNTIF(G20:M20,'1. Settings'!$B$15)*('1. Settings'!$F$15&gt;0)+COUNTIF(G20:M20,'1. Settings'!$B$16)*('1. Settings'!$F$16&gt;0)+COUNTIF(G20:M20,'1. Settings'!$B$17)*('1. Settings'!$F$17&gt;0)+COUNTIF(G20:M20,'1. Settings'!$B$18)*('1. Settings'!$F$18&gt;0)+COUNTIF(G20:M20,'1. Settings'!$B$19)*('1. Settings'!$F$19&gt;0)</f>
        <v/>
      </c>
      <c r="W20" s="17">
        <f>COUNTIF(N20:T20,'1. Settings'!$B$13)*'1. Settings'!$F$13+COUNTIF(N20:T20,'1. Settings'!$B$14)*'1. Settings'!$F$14+COUNTIF(N20:T20,'1. Settings'!$B$15)*'1. Settings'!$F$15+COUNTIF(N20:T20,'1. Settings'!$B$16)*'1. Settings'!$F$16+COUNTIF(N20:T20,'1. Settings'!$B$17)*'1. Settings'!$F$17+COUNTIF(N20:T20,'1. Settings'!$B$18)*'1. Settings'!$F$18+COUNTIF(N20:T20,'1. Settings'!$B$19)*'1. Settings'!$F$19</f>
        <v/>
      </c>
      <c r="X20" s="14">
        <f>COUNTIF(N20:T20,'1. Settings'!$B$13)*('1. Settings'!$F$13&gt;0)+COUNTIF(N20:T20,'1. Settings'!$B$14)*('1. Settings'!$F$14&gt;0)+COUNTIF(N20:T20,'1. Settings'!$B$15)*('1. Settings'!$F$15&gt;0)+COUNTIF(N20:T20,'1. Settings'!$B$16)*('1. Settings'!$F$16&gt;0)+COUNTIF(N20:T20,'1. Settings'!$B$17)*('1. Settings'!$F$17&gt;0)+COUNTIF(N20:T20,'1. Settings'!$B$18)*('1. Settings'!$F$18&gt;0)+COUNTIF(N20:T20,'1. Settings'!$B$19)*('1. Settings'!$F$19&gt;0)</f>
        <v/>
      </c>
      <c r="Y20" s="14">
        <f>IF(C20="Y",COUNTIF(G20:T20,'1. Settings'!$B$13)*('1. Settings'!$G$13="Yes")+COUNTIF(G20:T20,'1. Settings'!$B$14)*('1. Settings'!$G$14="Yes")+COUNTIF(G20:T20,'1. Settings'!$B$15)*('1. Settings'!$G$15="Yes")+COUNTIF(G20:T20,'1. Settings'!$B$16)*('1. Settings'!$G$16="Yes")+COUNTIF(G20:T20,'1. Settings'!$B$17)*('1. Settings'!$G$17="Yes")+COUNTIF(G20:T20,'1. Settings'!$B$18)*('1. Settings'!$G$18="Yes")+COUNTIF(G20:T20,'1. Settings'!$B$19)*('1. Settings'!$G$19="Yes"),0)</f>
        <v/>
      </c>
      <c r="Z20" s="14">
        <f>IF(OR(M20="",M20="OFF",M20="H",M20="LV"),"No","Yes")</f>
        <v/>
      </c>
      <c r="AA20" s="17">
        <f>MAX((COUNTIF(G20:T20,'1. Settings'!$B$13)&gt;0)*'1. Settings'!$F$13,(COUNTIF(G20:T20,'1. Settings'!$B$14)&gt;0)*'1. Settings'!$F$14,(COUNTIF(G20:T20,'1. Settings'!$B$15)&gt;0)*'1. Settings'!$F$15,(COUNTIF(G20:T20,'1. Settings'!$B$16)&gt;0)*'1. Settings'!$F$16,(COUNTIF(G20:T20,'1. Settings'!$B$17)&gt;0)*'1. Settings'!$F$17,(COUNTIF(G20:T20,'1. Settings'!$B$18)&gt;0)*'1. Settings'!$F$18,(COUNTIF(G20:T20,'1. Settings'!$B$19)&gt;0)*'1. Settings'!$F$19)</f>
        <v/>
      </c>
    </row>
    <row r="21">
      <c r="B21" s="12" t="n"/>
      <c r="C21" s="12" t="n"/>
      <c r="D21" s="12" t="n"/>
      <c r="E21" s="12" t="n"/>
      <c r="F21" s="15" t="n"/>
      <c r="G21" s="16" t="n"/>
      <c r="H21" s="16" t="n"/>
      <c r="I21" s="16" t="n"/>
      <c r="J21" s="16" t="n"/>
      <c r="K21" s="16" t="n"/>
      <c r="L21" s="16" t="n"/>
      <c r="M21" s="16" t="n"/>
      <c r="N21" s="16" t="n"/>
      <c r="O21" s="16" t="n"/>
      <c r="P21" s="16" t="n"/>
      <c r="Q21" s="16" t="n"/>
      <c r="R21" s="16" t="n"/>
      <c r="S21" s="16" t="n"/>
      <c r="T21" s="16" t="n"/>
      <c r="U21" s="17">
        <f>COUNTIF(G21:M21,'1. Settings'!$B$13)*'1. Settings'!$F$13+COUNTIF(G21:M21,'1. Settings'!$B$14)*'1. Settings'!$F$14+COUNTIF(G21:M21,'1. Settings'!$B$15)*'1. Settings'!$F$15+COUNTIF(G21:M21,'1. Settings'!$B$16)*'1. Settings'!$F$16+COUNTIF(G21:M21,'1. Settings'!$B$17)*'1. Settings'!$F$17+COUNTIF(G21:M21,'1. Settings'!$B$18)*'1. Settings'!$F$18+COUNTIF(G21:M21,'1. Settings'!$B$19)*'1. Settings'!$F$19</f>
        <v/>
      </c>
      <c r="V21" s="14">
        <f>COUNTIF(G21:M21,'1. Settings'!$B$13)*('1. Settings'!$F$13&gt;0)+COUNTIF(G21:M21,'1. Settings'!$B$14)*('1. Settings'!$F$14&gt;0)+COUNTIF(G21:M21,'1. Settings'!$B$15)*('1. Settings'!$F$15&gt;0)+COUNTIF(G21:M21,'1. Settings'!$B$16)*('1. Settings'!$F$16&gt;0)+COUNTIF(G21:M21,'1. Settings'!$B$17)*('1. Settings'!$F$17&gt;0)+COUNTIF(G21:M21,'1. Settings'!$B$18)*('1. Settings'!$F$18&gt;0)+COUNTIF(G21:M21,'1. Settings'!$B$19)*('1. Settings'!$F$19&gt;0)</f>
        <v/>
      </c>
      <c r="W21" s="17">
        <f>COUNTIF(N21:T21,'1. Settings'!$B$13)*'1. Settings'!$F$13+COUNTIF(N21:T21,'1. Settings'!$B$14)*'1. Settings'!$F$14+COUNTIF(N21:T21,'1. Settings'!$B$15)*'1. Settings'!$F$15+COUNTIF(N21:T21,'1. Settings'!$B$16)*'1. Settings'!$F$16+COUNTIF(N21:T21,'1. Settings'!$B$17)*'1. Settings'!$F$17+COUNTIF(N21:T21,'1. Settings'!$B$18)*'1. Settings'!$F$18+COUNTIF(N21:T21,'1. Settings'!$B$19)*'1. Settings'!$F$19</f>
        <v/>
      </c>
      <c r="X21" s="14">
        <f>COUNTIF(N21:T21,'1. Settings'!$B$13)*('1. Settings'!$F$13&gt;0)+COUNTIF(N21:T21,'1. Settings'!$B$14)*('1. Settings'!$F$14&gt;0)+COUNTIF(N21:T21,'1. Settings'!$B$15)*('1. Settings'!$F$15&gt;0)+COUNTIF(N21:T21,'1. Settings'!$B$16)*('1. Settings'!$F$16&gt;0)+COUNTIF(N21:T21,'1. Settings'!$B$17)*('1. Settings'!$F$17&gt;0)+COUNTIF(N21:T21,'1. Settings'!$B$18)*('1. Settings'!$F$18&gt;0)+COUNTIF(N21:T21,'1. Settings'!$B$19)*('1. Settings'!$F$19&gt;0)</f>
        <v/>
      </c>
      <c r="Y21" s="14">
        <f>IF(C21="Y",COUNTIF(G21:T21,'1. Settings'!$B$13)*('1. Settings'!$G$13="Yes")+COUNTIF(G21:T21,'1. Settings'!$B$14)*('1. Settings'!$G$14="Yes")+COUNTIF(G21:T21,'1. Settings'!$B$15)*('1. Settings'!$G$15="Yes")+COUNTIF(G21:T21,'1. Settings'!$B$16)*('1. Settings'!$G$16="Yes")+COUNTIF(G21:T21,'1. Settings'!$B$17)*('1. Settings'!$G$17="Yes")+COUNTIF(G21:T21,'1. Settings'!$B$18)*('1. Settings'!$G$18="Yes")+COUNTIF(G21:T21,'1. Settings'!$B$19)*('1. Settings'!$G$19="Yes"),0)</f>
        <v/>
      </c>
      <c r="Z21" s="14">
        <f>IF(OR(M21="",M21="OFF",M21="H",M21="LV"),"No","Yes")</f>
        <v/>
      </c>
      <c r="AA21" s="17">
        <f>MAX((COUNTIF(G21:T21,'1. Settings'!$B$13)&gt;0)*'1. Settings'!$F$13,(COUNTIF(G21:T21,'1. Settings'!$B$14)&gt;0)*'1. Settings'!$F$14,(COUNTIF(G21:T21,'1. Settings'!$B$15)&gt;0)*'1. Settings'!$F$15,(COUNTIF(G21:T21,'1. Settings'!$B$16)&gt;0)*'1. Settings'!$F$16,(COUNTIF(G21:T21,'1. Settings'!$B$17)&gt;0)*'1. Settings'!$F$17,(COUNTIF(G21:T21,'1. Settings'!$B$18)&gt;0)*'1. Settings'!$F$18,(COUNTIF(G21:T21,'1. Settings'!$B$19)&gt;0)*'1. Settings'!$F$19)</f>
        <v/>
      </c>
    </row>
    <row r="22">
      <c r="B22" s="12" t="n"/>
      <c r="C22" s="12" t="n"/>
      <c r="D22" s="12" t="n"/>
      <c r="E22" s="12" t="n"/>
      <c r="F22" s="15" t="n"/>
      <c r="G22" s="16" t="n"/>
      <c r="H22" s="16" t="n"/>
      <c r="I22" s="16" t="n"/>
      <c r="J22" s="16" t="n"/>
      <c r="K22" s="16" t="n"/>
      <c r="L22" s="16" t="n"/>
      <c r="M22" s="16" t="n"/>
      <c r="N22" s="16" t="n"/>
      <c r="O22" s="16" t="n"/>
      <c r="P22" s="16" t="n"/>
      <c r="Q22" s="16" t="n"/>
      <c r="R22" s="16" t="n"/>
      <c r="S22" s="16" t="n"/>
      <c r="T22" s="16" t="n"/>
      <c r="U22" s="17">
        <f>COUNTIF(G22:M22,'1. Settings'!$B$13)*'1. Settings'!$F$13+COUNTIF(G22:M22,'1. Settings'!$B$14)*'1. Settings'!$F$14+COUNTIF(G22:M22,'1. Settings'!$B$15)*'1. Settings'!$F$15+COUNTIF(G22:M22,'1. Settings'!$B$16)*'1. Settings'!$F$16+COUNTIF(G22:M22,'1. Settings'!$B$17)*'1. Settings'!$F$17+COUNTIF(G22:M22,'1. Settings'!$B$18)*'1. Settings'!$F$18+COUNTIF(G22:M22,'1. Settings'!$B$19)*'1. Settings'!$F$19</f>
        <v/>
      </c>
      <c r="V22" s="14">
        <f>COUNTIF(G22:M22,'1. Settings'!$B$13)*('1. Settings'!$F$13&gt;0)+COUNTIF(G22:M22,'1. Settings'!$B$14)*('1. Settings'!$F$14&gt;0)+COUNTIF(G22:M22,'1. Settings'!$B$15)*('1. Settings'!$F$15&gt;0)+COUNTIF(G22:M22,'1. Settings'!$B$16)*('1. Settings'!$F$16&gt;0)+COUNTIF(G22:M22,'1. Settings'!$B$17)*('1. Settings'!$F$17&gt;0)+COUNTIF(G22:M22,'1. Settings'!$B$18)*('1. Settings'!$F$18&gt;0)+COUNTIF(G22:M22,'1. Settings'!$B$19)*('1. Settings'!$F$19&gt;0)</f>
        <v/>
      </c>
      <c r="W22" s="17">
        <f>COUNTIF(N22:T22,'1. Settings'!$B$13)*'1. Settings'!$F$13+COUNTIF(N22:T22,'1. Settings'!$B$14)*'1. Settings'!$F$14+COUNTIF(N22:T22,'1. Settings'!$B$15)*'1. Settings'!$F$15+COUNTIF(N22:T22,'1. Settings'!$B$16)*'1. Settings'!$F$16+COUNTIF(N22:T22,'1. Settings'!$B$17)*'1. Settings'!$F$17+COUNTIF(N22:T22,'1. Settings'!$B$18)*'1. Settings'!$F$18+COUNTIF(N22:T22,'1. Settings'!$B$19)*'1. Settings'!$F$19</f>
        <v/>
      </c>
      <c r="X22" s="14">
        <f>COUNTIF(N22:T22,'1. Settings'!$B$13)*('1. Settings'!$F$13&gt;0)+COUNTIF(N22:T22,'1. Settings'!$B$14)*('1. Settings'!$F$14&gt;0)+COUNTIF(N22:T22,'1. Settings'!$B$15)*('1. Settings'!$F$15&gt;0)+COUNTIF(N22:T22,'1. Settings'!$B$16)*('1. Settings'!$F$16&gt;0)+COUNTIF(N22:T22,'1. Settings'!$B$17)*('1. Settings'!$F$17&gt;0)+COUNTIF(N22:T22,'1. Settings'!$B$18)*('1. Settings'!$F$18&gt;0)+COUNTIF(N22:T22,'1. Settings'!$B$19)*('1. Settings'!$F$19&gt;0)</f>
        <v/>
      </c>
      <c r="Y22" s="14">
        <f>IF(C22="Y",COUNTIF(G22:T22,'1. Settings'!$B$13)*('1. Settings'!$G$13="Yes")+COUNTIF(G22:T22,'1. Settings'!$B$14)*('1. Settings'!$G$14="Yes")+COUNTIF(G22:T22,'1. Settings'!$B$15)*('1. Settings'!$G$15="Yes")+COUNTIF(G22:T22,'1. Settings'!$B$16)*('1. Settings'!$G$16="Yes")+COUNTIF(G22:T22,'1. Settings'!$B$17)*('1. Settings'!$G$17="Yes")+COUNTIF(G22:T22,'1. Settings'!$B$18)*('1. Settings'!$G$18="Yes")+COUNTIF(G22:T22,'1. Settings'!$B$19)*('1. Settings'!$G$19="Yes"),0)</f>
        <v/>
      </c>
      <c r="Z22" s="14">
        <f>IF(OR(M22="",M22="OFF",M22="H",M22="LV"),"No","Yes")</f>
        <v/>
      </c>
      <c r="AA22" s="17">
        <f>MAX((COUNTIF(G22:T22,'1. Settings'!$B$13)&gt;0)*'1. Settings'!$F$13,(COUNTIF(G22:T22,'1. Settings'!$B$14)&gt;0)*'1. Settings'!$F$14,(COUNTIF(G22:T22,'1. Settings'!$B$15)&gt;0)*'1. Settings'!$F$15,(COUNTIF(G22:T22,'1. Settings'!$B$16)&gt;0)*'1. Settings'!$F$16,(COUNTIF(G22:T22,'1. Settings'!$B$17)&gt;0)*'1. Settings'!$F$17,(COUNTIF(G22:T22,'1. Settings'!$B$18)&gt;0)*'1. Settings'!$F$18,(COUNTIF(G22:T22,'1. Settings'!$B$19)&gt;0)*'1. Settings'!$F$19)</f>
        <v/>
      </c>
    </row>
    <row r="23">
      <c r="B23" s="12" t="n"/>
      <c r="C23" s="12" t="n"/>
      <c r="D23" s="12" t="n"/>
      <c r="E23" s="12" t="n"/>
      <c r="F23" s="15" t="n"/>
      <c r="G23" s="16" t="n"/>
      <c r="H23" s="16" t="n"/>
      <c r="I23" s="16" t="n"/>
      <c r="J23" s="16" t="n"/>
      <c r="K23" s="16" t="n"/>
      <c r="L23" s="16" t="n"/>
      <c r="M23" s="16" t="n"/>
      <c r="N23" s="16" t="n"/>
      <c r="O23" s="16" t="n"/>
      <c r="P23" s="16" t="n"/>
      <c r="Q23" s="16" t="n"/>
      <c r="R23" s="16" t="n"/>
      <c r="S23" s="16" t="n"/>
      <c r="T23" s="16" t="n"/>
      <c r="U23" s="17">
        <f>COUNTIF(G23:M23,'1. Settings'!$B$13)*'1. Settings'!$F$13+COUNTIF(G23:M23,'1. Settings'!$B$14)*'1. Settings'!$F$14+COUNTIF(G23:M23,'1. Settings'!$B$15)*'1. Settings'!$F$15+COUNTIF(G23:M23,'1. Settings'!$B$16)*'1. Settings'!$F$16+COUNTIF(G23:M23,'1. Settings'!$B$17)*'1. Settings'!$F$17+COUNTIF(G23:M23,'1. Settings'!$B$18)*'1. Settings'!$F$18+COUNTIF(G23:M23,'1. Settings'!$B$19)*'1. Settings'!$F$19</f>
        <v/>
      </c>
      <c r="V23" s="14">
        <f>COUNTIF(G23:M23,'1. Settings'!$B$13)*('1. Settings'!$F$13&gt;0)+COUNTIF(G23:M23,'1. Settings'!$B$14)*('1. Settings'!$F$14&gt;0)+COUNTIF(G23:M23,'1. Settings'!$B$15)*('1. Settings'!$F$15&gt;0)+COUNTIF(G23:M23,'1. Settings'!$B$16)*('1. Settings'!$F$16&gt;0)+COUNTIF(G23:M23,'1. Settings'!$B$17)*('1. Settings'!$F$17&gt;0)+COUNTIF(G23:M23,'1. Settings'!$B$18)*('1. Settings'!$F$18&gt;0)+COUNTIF(G23:M23,'1. Settings'!$B$19)*('1. Settings'!$F$19&gt;0)</f>
        <v/>
      </c>
      <c r="W23" s="17">
        <f>COUNTIF(N23:T23,'1. Settings'!$B$13)*'1. Settings'!$F$13+COUNTIF(N23:T23,'1. Settings'!$B$14)*'1. Settings'!$F$14+COUNTIF(N23:T23,'1. Settings'!$B$15)*'1. Settings'!$F$15+COUNTIF(N23:T23,'1. Settings'!$B$16)*'1. Settings'!$F$16+COUNTIF(N23:T23,'1. Settings'!$B$17)*'1. Settings'!$F$17+COUNTIF(N23:T23,'1. Settings'!$B$18)*'1. Settings'!$F$18+COUNTIF(N23:T23,'1. Settings'!$B$19)*'1. Settings'!$F$19</f>
        <v/>
      </c>
      <c r="X23" s="14">
        <f>COUNTIF(N23:T23,'1. Settings'!$B$13)*('1. Settings'!$F$13&gt;0)+COUNTIF(N23:T23,'1. Settings'!$B$14)*('1. Settings'!$F$14&gt;0)+COUNTIF(N23:T23,'1. Settings'!$B$15)*('1. Settings'!$F$15&gt;0)+COUNTIF(N23:T23,'1. Settings'!$B$16)*('1. Settings'!$F$16&gt;0)+COUNTIF(N23:T23,'1. Settings'!$B$17)*('1. Settings'!$F$17&gt;0)+COUNTIF(N23:T23,'1. Settings'!$B$18)*('1. Settings'!$F$18&gt;0)+COUNTIF(N23:T23,'1. Settings'!$B$19)*('1. Settings'!$F$19&gt;0)</f>
        <v/>
      </c>
      <c r="Y23" s="14">
        <f>IF(C23="Y",COUNTIF(G23:T23,'1. Settings'!$B$13)*('1. Settings'!$G$13="Yes")+COUNTIF(G23:T23,'1. Settings'!$B$14)*('1. Settings'!$G$14="Yes")+COUNTIF(G23:T23,'1. Settings'!$B$15)*('1. Settings'!$G$15="Yes")+COUNTIF(G23:T23,'1. Settings'!$B$16)*('1. Settings'!$G$16="Yes")+COUNTIF(G23:T23,'1. Settings'!$B$17)*('1. Settings'!$G$17="Yes")+COUNTIF(G23:T23,'1. Settings'!$B$18)*('1. Settings'!$G$18="Yes")+COUNTIF(G23:T23,'1. Settings'!$B$19)*('1. Settings'!$G$19="Yes"),0)</f>
        <v/>
      </c>
      <c r="Z23" s="14">
        <f>IF(OR(M23="",M23="OFF",M23="H",M23="LV"),"No","Yes")</f>
        <v/>
      </c>
      <c r="AA23" s="17">
        <f>MAX((COUNTIF(G23:T23,'1. Settings'!$B$13)&gt;0)*'1. Settings'!$F$13,(COUNTIF(G23:T23,'1. Settings'!$B$14)&gt;0)*'1. Settings'!$F$14,(COUNTIF(G23:T23,'1. Settings'!$B$15)&gt;0)*'1. Settings'!$F$15,(COUNTIF(G23:T23,'1. Settings'!$B$16)&gt;0)*'1. Settings'!$F$16,(COUNTIF(G23:T23,'1. Settings'!$B$17)&gt;0)*'1. Settings'!$F$17,(COUNTIF(G23:T23,'1. Settings'!$B$18)&gt;0)*'1. Settings'!$F$18,(COUNTIF(G23:T23,'1. Settings'!$B$19)&gt;0)*'1. Settings'!$F$19)</f>
        <v/>
      </c>
    </row>
    <row r="24">
      <c r="B24" s="12" t="n"/>
      <c r="C24" s="12" t="n"/>
      <c r="D24" s="12" t="n"/>
      <c r="E24" s="12" t="n"/>
      <c r="F24" s="15" t="n"/>
      <c r="G24" s="16" t="n"/>
      <c r="H24" s="16" t="n"/>
      <c r="I24" s="16" t="n"/>
      <c r="J24" s="16" t="n"/>
      <c r="K24" s="16" t="n"/>
      <c r="L24" s="16" t="n"/>
      <c r="M24" s="16" t="n"/>
      <c r="N24" s="16" t="n"/>
      <c r="O24" s="16" t="n"/>
      <c r="P24" s="16" t="n"/>
      <c r="Q24" s="16" t="n"/>
      <c r="R24" s="16" t="n"/>
      <c r="S24" s="16" t="n"/>
      <c r="T24" s="16" t="n"/>
      <c r="U24" s="17">
        <f>COUNTIF(G24:M24,'1. Settings'!$B$13)*'1. Settings'!$F$13+COUNTIF(G24:M24,'1. Settings'!$B$14)*'1. Settings'!$F$14+COUNTIF(G24:M24,'1. Settings'!$B$15)*'1. Settings'!$F$15+COUNTIF(G24:M24,'1. Settings'!$B$16)*'1. Settings'!$F$16+COUNTIF(G24:M24,'1. Settings'!$B$17)*'1. Settings'!$F$17+COUNTIF(G24:M24,'1. Settings'!$B$18)*'1. Settings'!$F$18+COUNTIF(G24:M24,'1. Settings'!$B$19)*'1. Settings'!$F$19</f>
        <v/>
      </c>
      <c r="V24" s="14">
        <f>COUNTIF(G24:M24,'1. Settings'!$B$13)*('1. Settings'!$F$13&gt;0)+COUNTIF(G24:M24,'1. Settings'!$B$14)*('1. Settings'!$F$14&gt;0)+COUNTIF(G24:M24,'1. Settings'!$B$15)*('1. Settings'!$F$15&gt;0)+COUNTIF(G24:M24,'1. Settings'!$B$16)*('1. Settings'!$F$16&gt;0)+COUNTIF(G24:M24,'1. Settings'!$B$17)*('1. Settings'!$F$17&gt;0)+COUNTIF(G24:M24,'1. Settings'!$B$18)*('1. Settings'!$F$18&gt;0)+COUNTIF(G24:M24,'1. Settings'!$B$19)*('1. Settings'!$F$19&gt;0)</f>
        <v/>
      </c>
      <c r="W24" s="17">
        <f>COUNTIF(N24:T24,'1. Settings'!$B$13)*'1. Settings'!$F$13+COUNTIF(N24:T24,'1. Settings'!$B$14)*'1. Settings'!$F$14+COUNTIF(N24:T24,'1. Settings'!$B$15)*'1. Settings'!$F$15+COUNTIF(N24:T24,'1. Settings'!$B$16)*'1. Settings'!$F$16+COUNTIF(N24:T24,'1. Settings'!$B$17)*'1. Settings'!$F$17+COUNTIF(N24:T24,'1. Settings'!$B$18)*'1. Settings'!$F$18+COUNTIF(N24:T24,'1. Settings'!$B$19)*'1. Settings'!$F$19</f>
        <v/>
      </c>
      <c r="X24" s="14">
        <f>COUNTIF(N24:T24,'1. Settings'!$B$13)*('1. Settings'!$F$13&gt;0)+COUNTIF(N24:T24,'1. Settings'!$B$14)*('1. Settings'!$F$14&gt;0)+COUNTIF(N24:T24,'1. Settings'!$B$15)*('1. Settings'!$F$15&gt;0)+COUNTIF(N24:T24,'1. Settings'!$B$16)*('1. Settings'!$F$16&gt;0)+COUNTIF(N24:T24,'1. Settings'!$B$17)*('1. Settings'!$F$17&gt;0)+COUNTIF(N24:T24,'1. Settings'!$B$18)*('1. Settings'!$F$18&gt;0)+COUNTIF(N24:T24,'1. Settings'!$B$19)*('1. Settings'!$F$19&gt;0)</f>
        <v/>
      </c>
      <c r="Y24" s="14">
        <f>IF(C24="Y",COUNTIF(G24:T24,'1. Settings'!$B$13)*('1. Settings'!$G$13="Yes")+COUNTIF(G24:T24,'1. Settings'!$B$14)*('1. Settings'!$G$14="Yes")+COUNTIF(G24:T24,'1. Settings'!$B$15)*('1. Settings'!$G$15="Yes")+COUNTIF(G24:T24,'1. Settings'!$B$16)*('1. Settings'!$G$16="Yes")+COUNTIF(G24:T24,'1. Settings'!$B$17)*('1. Settings'!$G$17="Yes")+COUNTIF(G24:T24,'1. Settings'!$B$18)*('1. Settings'!$G$18="Yes")+COUNTIF(G24:T24,'1. Settings'!$B$19)*('1. Settings'!$G$19="Yes"),0)</f>
        <v/>
      </c>
      <c r="Z24" s="14">
        <f>IF(OR(M24="",M24="OFF",M24="H",M24="LV"),"No","Yes")</f>
        <v/>
      </c>
      <c r="AA24" s="17">
        <f>MAX((COUNTIF(G24:T24,'1. Settings'!$B$13)&gt;0)*'1. Settings'!$F$13,(COUNTIF(G24:T24,'1. Settings'!$B$14)&gt;0)*'1. Settings'!$F$14,(COUNTIF(G24:T24,'1. Settings'!$B$15)&gt;0)*'1. Settings'!$F$15,(COUNTIF(G24:T24,'1. Settings'!$B$16)&gt;0)*'1. Settings'!$F$16,(COUNTIF(G24:T24,'1. Settings'!$B$17)&gt;0)*'1. Settings'!$F$17,(COUNTIF(G24:T24,'1. Settings'!$B$18)&gt;0)*'1. Settings'!$F$18,(COUNTIF(G24:T24,'1. Settings'!$B$19)&gt;0)*'1. Settings'!$F$19)</f>
        <v/>
      </c>
    </row>
    <row r="25">
      <c r="B25" s="12" t="n"/>
      <c r="C25" s="12" t="n"/>
      <c r="D25" s="12" t="n"/>
      <c r="E25" s="12" t="n"/>
      <c r="F25" s="15" t="n"/>
      <c r="G25" s="16" t="n"/>
      <c r="H25" s="16" t="n"/>
      <c r="I25" s="16" t="n"/>
      <c r="J25" s="16" t="n"/>
      <c r="K25" s="16" t="n"/>
      <c r="L25" s="16" t="n"/>
      <c r="M25" s="16" t="n"/>
      <c r="N25" s="16" t="n"/>
      <c r="O25" s="16" t="n"/>
      <c r="P25" s="16" t="n"/>
      <c r="Q25" s="16" t="n"/>
      <c r="R25" s="16" t="n"/>
      <c r="S25" s="16" t="n"/>
      <c r="T25" s="16" t="n"/>
      <c r="U25" s="17">
        <f>COUNTIF(G25:M25,'1. Settings'!$B$13)*'1. Settings'!$F$13+COUNTIF(G25:M25,'1. Settings'!$B$14)*'1. Settings'!$F$14+COUNTIF(G25:M25,'1. Settings'!$B$15)*'1. Settings'!$F$15+COUNTIF(G25:M25,'1. Settings'!$B$16)*'1. Settings'!$F$16+COUNTIF(G25:M25,'1. Settings'!$B$17)*'1. Settings'!$F$17+COUNTIF(G25:M25,'1. Settings'!$B$18)*'1. Settings'!$F$18+COUNTIF(G25:M25,'1. Settings'!$B$19)*'1. Settings'!$F$19</f>
        <v/>
      </c>
      <c r="V25" s="14">
        <f>COUNTIF(G25:M25,'1. Settings'!$B$13)*('1. Settings'!$F$13&gt;0)+COUNTIF(G25:M25,'1. Settings'!$B$14)*('1. Settings'!$F$14&gt;0)+COUNTIF(G25:M25,'1. Settings'!$B$15)*('1. Settings'!$F$15&gt;0)+COUNTIF(G25:M25,'1. Settings'!$B$16)*('1. Settings'!$F$16&gt;0)+COUNTIF(G25:M25,'1. Settings'!$B$17)*('1. Settings'!$F$17&gt;0)+COUNTIF(G25:M25,'1. Settings'!$B$18)*('1. Settings'!$F$18&gt;0)+COUNTIF(G25:M25,'1. Settings'!$B$19)*('1. Settings'!$F$19&gt;0)</f>
        <v/>
      </c>
      <c r="W25" s="17">
        <f>COUNTIF(N25:T25,'1. Settings'!$B$13)*'1. Settings'!$F$13+COUNTIF(N25:T25,'1. Settings'!$B$14)*'1. Settings'!$F$14+COUNTIF(N25:T25,'1. Settings'!$B$15)*'1. Settings'!$F$15+COUNTIF(N25:T25,'1. Settings'!$B$16)*'1. Settings'!$F$16+COUNTIF(N25:T25,'1. Settings'!$B$17)*'1. Settings'!$F$17+COUNTIF(N25:T25,'1. Settings'!$B$18)*'1. Settings'!$F$18+COUNTIF(N25:T25,'1. Settings'!$B$19)*'1. Settings'!$F$19</f>
        <v/>
      </c>
      <c r="X25" s="14">
        <f>COUNTIF(N25:T25,'1. Settings'!$B$13)*('1. Settings'!$F$13&gt;0)+COUNTIF(N25:T25,'1. Settings'!$B$14)*('1. Settings'!$F$14&gt;0)+COUNTIF(N25:T25,'1. Settings'!$B$15)*('1. Settings'!$F$15&gt;0)+COUNTIF(N25:T25,'1. Settings'!$B$16)*('1. Settings'!$F$16&gt;0)+COUNTIF(N25:T25,'1. Settings'!$B$17)*('1. Settings'!$F$17&gt;0)+COUNTIF(N25:T25,'1. Settings'!$B$18)*('1. Settings'!$F$18&gt;0)+COUNTIF(N25:T25,'1. Settings'!$B$19)*('1. Settings'!$F$19&gt;0)</f>
        <v/>
      </c>
      <c r="Y25" s="14">
        <f>IF(C25="Y",COUNTIF(G25:T25,'1. Settings'!$B$13)*('1. Settings'!$G$13="Yes")+COUNTIF(G25:T25,'1. Settings'!$B$14)*('1. Settings'!$G$14="Yes")+COUNTIF(G25:T25,'1. Settings'!$B$15)*('1. Settings'!$G$15="Yes")+COUNTIF(G25:T25,'1. Settings'!$B$16)*('1. Settings'!$G$16="Yes")+COUNTIF(G25:T25,'1. Settings'!$B$17)*('1. Settings'!$G$17="Yes")+COUNTIF(G25:T25,'1. Settings'!$B$18)*('1. Settings'!$G$18="Yes")+COUNTIF(G25:T25,'1. Settings'!$B$19)*('1. Settings'!$G$19="Yes"),0)</f>
        <v/>
      </c>
      <c r="Z25" s="14">
        <f>IF(OR(M25="",M25="OFF",M25="H",M25="LV"),"No","Yes")</f>
        <v/>
      </c>
      <c r="AA25" s="17">
        <f>MAX((COUNTIF(G25:T25,'1. Settings'!$B$13)&gt;0)*'1. Settings'!$F$13,(COUNTIF(G25:T25,'1. Settings'!$B$14)&gt;0)*'1. Settings'!$F$14,(COUNTIF(G25:T25,'1. Settings'!$B$15)&gt;0)*'1. Settings'!$F$15,(COUNTIF(G25:T25,'1. Settings'!$B$16)&gt;0)*'1. Settings'!$F$16,(COUNTIF(G25:T25,'1. Settings'!$B$17)&gt;0)*'1. Settings'!$F$17,(COUNTIF(G25:T25,'1. Settings'!$B$18)&gt;0)*'1. Settings'!$F$18,(COUNTIF(G25:T25,'1. Settings'!$B$19)&gt;0)*'1. Settings'!$F$19)</f>
        <v/>
      </c>
    </row>
    <row r="26">
      <c r="B26" s="12" t="n"/>
      <c r="C26" s="12" t="n"/>
      <c r="D26" s="12" t="n"/>
      <c r="E26" s="12" t="n"/>
      <c r="F26" s="15" t="n"/>
      <c r="G26" s="16" t="n"/>
      <c r="H26" s="16" t="n"/>
      <c r="I26" s="16" t="n"/>
      <c r="J26" s="16" t="n"/>
      <c r="K26" s="16" t="n"/>
      <c r="L26" s="16" t="n"/>
      <c r="M26" s="16" t="n"/>
      <c r="N26" s="16" t="n"/>
      <c r="O26" s="16" t="n"/>
      <c r="P26" s="16" t="n"/>
      <c r="Q26" s="16" t="n"/>
      <c r="R26" s="16" t="n"/>
      <c r="S26" s="16" t="n"/>
      <c r="T26" s="16" t="n"/>
      <c r="U26" s="17">
        <f>COUNTIF(G26:M26,'1. Settings'!$B$13)*'1. Settings'!$F$13+COUNTIF(G26:M26,'1. Settings'!$B$14)*'1. Settings'!$F$14+COUNTIF(G26:M26,'1. Settings'!$B$15)*'1. Settings'!$F$15+COUNTIF(G26:M26,'1. Settings'!$B$16)*'1. Settings'!$F$16+COUNTIF(G26:M26,'1. Settings'!$B$17)*'1. Settings'!$F$17+COUNTIF(G26:M26,'1. Settings'!$B$18)*'1. Settings'!$F$18+COUNTIF(G26:M26,'1. Settings'!$B$19)*'1. Settings'!$F$19</f>
        <v/>
      </c>
      <c r="V26" s="14">
        <f>COUNTIF(G26:M26,'1. Settings'!$B$13)*('1. Settings'!$F$13&gt;0)+COUNTIF(G26:M26,'1. Settings'!$B$14)*('1. Settings'!$F$14&gt;0)+COUNTIF(G26:M26,'1. Settings'!$B$15)*('1. Settings'!$F$15&gt;0)+COUNTIF(G26:M26,'1. Settings'!$B$16)*('1. Settings'!$F$16&gt;0)+COUNTIF(G26:M26,'1. Settings'!$B$17)*('1. Settings'!$F$17&gt;0)+COUNTIF(G26:M26,'1. Settings'!$B$18)*('1. Settings'!$F$18&gt;0)+COUNTIF(G26:M26,'1. Settings'!$B$19)*('1. Settings'!$F$19&gt;0)</f>
        <v/>
      </c>
      <c r="W26" s="17">
        <f>COUNTIF(N26:T26,'1. Settings'!$B$13)*'1. Settings'!$F$13+COUNTIF(N26:T26,'1. Settings'!$B$14)*'1. Settings'!$F$14+COUNTIF(N26:T26,'1. Settings'!$B$15)*'1. Settings'!$F$15+COUNTIF(N26:T26,'1. Settings'!$B$16)*'1. Settings'!$F$16+COUNTIF(N26:T26,'1. Settings'!$B$17)*'1. Settings'!$F$17+COUNTIF(N26:T26,'1. Settings'!$B$18)*'1. Settings'!$F$18+COUNTIF(N26:T26,'1. Settings'!$B$19)*'1. Settings'!$F$19</f>
        <v/>
      </c>
      <c r="X26" s="14">
        <f>COUNTIF(N26:T26,'1. Settings'!$B$13)*('1. Settings'!$F$13&gt;0)+COUNTIF(N26:T26,'1. Settings'!$B$14)*('1. Settings'!$F$14&gt;0)+COUNTIF(N26:T26,'1. Settings'!$B$15)*('1. Settings'!$F$15&gt;0)+COUNTIF(N26:T26,'1. Settings'!$B$16)*('1. Settings'!$F$16&gt;0)+COUNTIF(N26:T26,'1. Settings'!$B$17)*('1. Settings'!$F$17&gt;0)+COUNTIF(N26:T26,'1. Settings'!$B$18)*('1. Settings'!$F$18&gt;0)+COUNTIF(N26:T26,'1. Settings'!$B$19)*('1. Settings'!$F$19&gt;0)</f>
        <v/>
      </c>
      <c r="Y26" s="14">
        <f>IF(C26="Y",COUNTIF(G26:T26,'1. Settings'!$B$13)*('1. Settings'!$G$13="Yes")+COUNTIF(G26:T26,'1. Settings'!$B$14)*('1. Settings'!$G$14="Yes")+COUNTIF(G26:T26,'1. Settings'!$B$15)*('1. Settings'!$G$15="Yes")+COUNTIF(G26:T26,'1. Settings'!$B$16)*('1. Settings'!$G$16="Yes")+COUNTIF(G26:T26,'1. Settings'!$B$17)*('1. Settings'!$G$17="Yes")+COUNTIF(G26:T26,'1. Settings'!$B$18)*('1. Settings'!$G$18="Yes")+COUNTIF(G26:T26,'1. Settings'!$B$19)*('1. Settings'!$G$19="Yes"),0)</f>
        <v/>
      </c>
      <c r="Z26" s="14">
        <f>IF(OR(M26="",M26="OFF",M26="H",M26="LV"),"No","Yes")</f>
        <v/>
      </c>
      <c r="AA26" s="17">
        <f>MAX((COUNTIF(G26:T26,'1. Settings'!$B$13)&gt;0)*'1. Settings'!$F$13,(COUNTIF(G26:T26,'1. Settings'!$B$14)&gt;0)*'1. Settings'!$F$14,(COUNTIF(G26:T26,'1. Settings'!$B$15)&gt;0)*'1. Settings'!$F$15,(COUNTIF(G26:T26,'1. Settings'!$B$16)&gt;0)*'1. Settings'!$F$16,(COUNTIF(G26:T26,'1. Settings'!$B$17)&gt;0)*'1. Settings'!$F$17,(COUNTIF(G26:T26,'1. Settings'!$B$18)&gt;0)*'1. Settings'!$F$18,(COUNTIF(G26:T26,'1. Settings'!$B$19)&gt;0)*'1. Settings'!$F$19)</f>
        <v/>
      </c>
    </row>
    <row r="27">
      <c r="B27" s="12" t="n"/>
      <c r="C27" s="12" t="n"/>
      <c r="D27" s="12" t="n"/>
      <c r="E27" s="12" t="n"/>
      <c r="F27" s="15" t="n"/>
      <c r="G27" s="16" t="n"/>
      <c r="H27" s="16" t="n"/>
      <c r="I27" s="16" t="n"/>
      <c r="J27" s="16" t="n"/>
      <c r="K27" s="16" t="n"/>
      <c r="L27" s="16" t="n"/>
      <c r="M27" s="16" t="n"/>
      <c r="N27" s="16" t="n"/>
      <c r="O27" s="16" t="n"/>
      <c r="P27" s="16" t="n"/>
      <c r="Q27" s="16" t="n"/>
      <c r="R27" s="16" t="n"/>
      <c r="S27" s="16" t="n"/>
      <c r="T27" s="16" t="n"/>
      <c r="U27" s="17">
        <f>COUNTIF(G27:M27,'1. Settings'!$B$13)*'1. Settings'!$F$13+COUNTIF(G27:M27,'1. Settings'!$B$14)*'1. Settings'!$F$14+COUNTIF(G27:M27,'1. Settings'!$B$15)*'1. Settings'!$F$15+COUNTIF(G27:M27,'1. Settings'!$B$16)*'1. Settings'!$F$16+COUNTIF(G27:M27,'1. Settings'!$B$17)*'1. Settings'!$F$17+COUNTIF(G27:M27,'1. Settings'!$B$18)*'1. Settings'!$F$18+COUNTIF(G27:M27,'1. Settings'!$B$19)*'1. Settings'!$F$19</f>
        <v/>
      </c>
      <c r="V27" s="14">
        <f>COUNTIF(G27:M27,'1. Settings'!$B$13)*('1. Settings'!$F$13&gt;0)+COUNTIF(G27:M27,'1. Settings'!$B$14)*('1. Settings'!$F$14&gt;0)+COUNTIF(G27:M27,'1. Settings'!$B$15)*('1. Settings'!$F$15&gt;0)+COUNTIF(G27:M27,'1. Settings'!$B$16)*('1. Settings'!$F$16&gt;0)+COUNTIF(G27:M27,'1. Settings'!$B$17)*('1. Settings'!$F$17&gt;0)+COUNTIF(G27:M27,'1. Settings'!$B$18)*('1. Settings'!$F$18&gt;0)+COUNTIF(G27:M27,'1. Settings'!$B$19)*('1. Settings'!$F$19&gt;0)</f>
        <v/>
      </c>
      <c r="W27" s="17">
        <f>COUNTIF(N27:T27,'1. Settings'!$B$13)*'1. Settings'!$F$13+COUNTIF(N27:T27,'1. Settings'!$B$14)*'1. Settings'!$F$14+COUNTIF(N27:T27,'1. Settings'!$B$15)*'1. Settings'!$F$15+COUNTIF(N27:T27,'1. Settings'!$B$16)*'1. Settings'!$F$16+COUNTIF(N27:T27,'1. Settings'!$B$17)*'1. Settings'!$F$17+COUNTIF(N27:T27,'1. Settings'!$B$18)*'1. Settings'!$F$18+COUNTIF(N27:T27,'1. Settings'!$B$19)*'1. Settings'!$F$19</f>
        <v/>
      </c>
      <c r="X27" s="14">
        <f>COUNTIF(N27:T27,'1. Settings'!$B$13)*('1. Settings'!$F$13&gt;0)+COUNTIF(N27:T27,'1. Settings'!$B$14)*('1. Settings'!$F$14&gt;0)+COUNTIF(N27:T27,'1. Settings'!$B$15)*('1. Settings'!$F$15&gt;0)+COUNTIF(N27:T27,'1. Settings'!$B$16)*('1. Settings'!$F$16&gt;0)+COUNTIF(N27:T27,'1. Settings'!$B$17)*('1. Settings'!$F$17&gt;0)+COUNTIF(N27:T27,'1. Settings'!$B$18)*('1. Settings'!$F$18&gt;0)+COUNTIF(N27:T27,'1. Settings'!$B$19)*('1. Settings'!$F$19&gt;0)</f>
        <v/>
      </c>
      <c r="Y27" s="14">
        <f>IF(C27="Y",COUNTIF(G27:T27,'1. Settings'!$B$13)*('1. Settings'!$G$13="Yes")+COUNTIF(G27:T27,'1. Settings'!$B$14)*('1. Settings'!$G$14="Yes")+COUNTIF(G27:T27,'1. Settings'!$B$15)*('1. Settings'!$G$15="Yes")+COUNTIF(G27:T27,'1. Settings'!$B$16)*('1. Settings'!$G$16="Yes")+COUNTIF(G27:T27,'1. Settings'!$B$17)*('1. Settings'!$G$17="Yes")+COUNTIF(G27:T27,'1. Settings'!$B$18)*('1. Settings'!$G$18="Yes")+COUNTIF(G27:T27,'1. Settings'!$B$19)*('1. Settings'!$G$19="Yes"),0)</f>
        <v/>
      </c>
      <c r="Z27" s="14">
        <f>IF(OR(M27="",M27="OFF",M27="H",M27="LV"),"No","Yes")</f>
        <v/>
      </c>
      <c r="AA27" s="17">
        <f>MAX((COUNTIF(G27:T27,'1. Settings'!$B$13)&gt;0)*'1. Settings'!$F$13,(COUNTIF(G27:T27,'1. Settings'!$B$14)&gt;0)*'1. Settings'!$F$14,(COUNTIF(G27:T27,'1. Settings'!$B$15)&gt;0)*'1. Settings'!$F$15,(COUNTIF(G27:T27,'1. Settings'!$B$16)&gt;0)*'1. Settings'!$F$16,(COUNTIF(G27:T27,'1. Settings'!$B$17)&gt;0)*'1. Settings'!$F$17,(COUNTIF(G27:T27,'1. Settings'!$B$18)&gt;0)*'1. Settings'!$F$18,(COUNTIF(G27:T27,'1. Settings'!$B$19)&gt;0)*'1. Settings'!$F$19)</f>
        <v/>
      </c>
    </row>
    <row r="28">
      <c r="B28" s="12" t="n"/>
      <c r="C28" s="12" t="n"/>
      <c r="D28" s="12" t="n"/>
      <c r="E28" s="12" t="n"/>
      <c r="F28" s="15" t="n"/>
      <c r="G28" s="16" t="n"/>
      <c r="H28" s="16" t="n"/>
      <c r="I28" s="16" t="n"/>
      <c r="J28" s="16" t="n"/>
      <c r="K28" s="16" t="n"/>
      <c r="L28" s="16" t="n"/>
      <c r="M28" s="16" t="n"/>
      <c r="N28" s="16" t="n"/>
      <c r="O28" s="16" t="n"/>
      <c r="P28" s="16" t="n"/>
      <c r="Q28" s="16" t="n"/>
      <c r="R28" s="16" t="n"/>
      <c r="S28" s="16" t="n"/>
      <c r="T28" s="16" t="n"/>
      <c r="U28" s="17">
        <f>COUNTIF(G28:M28,'1. Settings'!$B$13)*'1. Settings'!$F$13+COUNTIF(G28:M28,'1. Settings'!$B$14)*'1. Settings'!$F$14+COUNTIF(G28:M28,'1. Settings'!$B$15)*'1. Settings'!$F$15+COUNTIF(G28:M28,'1. Settings'!$B$16)*'1. Settings'!$F$16+COUNTIF(G28:M28,'1. Settings'!$B$17)*'1. Settings'!$F$17+COUNTIF(G28:M28,'1. Settings'!$B$18)*'1. Settings'!$F$18+COUNTIF(G28:M28,'1. Settings'!$B$19)*'1. Settings'!$F$19</f>
        <v/>
      </c>
      <c r="V28" s="14">
        <f>COUNTIF(G28:M28,'1. Settings'!$B$13)*('1. Settings'!$F$13&gt;0)+COUNTIF(G28:M28,'1. Settings'!$B$14)*('1. Settings'!$F$14&gt;0)+COUNTIF(G28:M28,'1. Settings'!$B$15)*('1. Settings'!$F$15&gt;0)+COUNTIF(G28:M28,'1. Settings'!$B$16)*('1. Settings'!$F$16&gt;0)+COUNTIF(G28:M28,'1. Settings'!$B$17)*('1. Settings'!$F$17&gt;0)+COUNTIF(G28:M28,'1. Settings'!$B$18)*('1. Settings'!$F$18&gt;0)+COUNTIF(G28:M28,'1. Settings'!$B$19)*('1. Settings'!$F$19&gt;0)</f>
        <v/>
      </c>
      <c r="W28" s="17">
        <f>COUNTIF(N28:T28,'1. Settings'!$B$13)*'1. Settings'!$F$13+COUNTIF(N28:T28,'1. Settings'!$B$14)*'1. Settings'!$F$14+COUNTIF(N28:T28,'1. Settings'!$B$15)*'1. Settings'!$F$15+COUNTIF(N28:T28,'1. Settings'!$B$16)*'1. Settings'!$F$16+COUNTIF(N28:T28,'1. Settings'!$B$17)*'1. Settings'!$F$17+COUNTIF(N28:T28,'1. Settings'!$B$18)*'1. Settings'!$F$18+COUNTIF(N28:T28,'1. Settings'!$B$19)*'1. Settings'!$F$19</f>
        <v/>
      </c>
      <c r="X28" s="14">
        <f>COUNTIF(N28:T28,'1. Settings'!$B$13)*('1. Settings'!$F$13&gt;0)+COUNTIF(N28:T28,'1. Settings'!$B$14)*('1. Settings'!$F$14&gt;0)+COUNTIF(N28:T28,'1. Settings'!$B$15)*('1. Settings'!$F$15&gt;0)+COUNTIF(N28:T28,'1. Settings'!$B$16)*('1. Settings'!$F$16&gt;0)+COUNTIF(N28:T28,'1. Settings'!$B$17)*('1. Settings'!$F$17&gt;0)+COUNTIF(N28:T28,'1. Settings'!$B$18)*('1. Settings'!$F$18&gt;0)+COUNTIF(N28:T28,'1. Settings'!$B$19)*('1. Settings'!$F$19&gt;0)</f>
        <v/>
      </c>
      <c r="Y28" s="14">
        <f>IF(C28="Y",COUNTIF(G28:T28,'1. Settings'!$B$13)*('1. Settings'!$G$13="Yes")+COUNTIF(G28:T28,'1. Settings'!$B$14)*('1. Settings'!$G$14="Yes")+COUNTIF(G28:T28,'1. Settings'!$B$15)*('1. Settings'!$G$15="Yes")+COUNTIF(G28:T28,'1. Settings'!$B$16)*('1. Settings'!$G$16="Yes")+COUNTIF(G28:T28,'1. Settings'!$B$17)*('1. Settings'!$G$17="Yes")+COUNTIF(G28:T28,'1. Settings'!$B$18)*('1. Settings'!$G$18="Yes")+COUNTIF(G28:T28,'1. Settings'!$B$19)*('1. Settings'!$G$19="Yes"),0)</f>
        <v/>
      </c>
      <c r="Z28" s="14">
        <f>IF(OR(M28="",M28="OFF",M28="H",M28="LV"),"No","Yes")</f>
        <v/>
      </c>
      <c r="AA28" s="17">
        <f>MAX((COUNTIF(G28:T28,'1. Settings'!$B$13)&gt;0)*'1. Settings'!$F$13,(COUNTIF(G28:T28,'1. Settings'!$B$14)&gt;0)*'1. Settings'!$F$14,(COUNTIF(G28:T28,'1. Settings'!$B$15)&gt;0)*'1. Settings'!$F$15,(COUNTIF(G28:T28,'1. Settings'!$B$16)&gt;0)*'1. Settings'!$F$16,(COUNTIF(G28:T28,'1. Settings'!$B$17)&gt;0)*'1. Settings'!$F$17,(COUNTIF(G28:T28,'1. Settings'!$B$18)&gt;0)*'1. Settings'!$F$18,(COUNTIF(G28:T28,'1. Settings'!$B$19)&gt;0)*'1. Settings'!$F$19)</f>
        <v/>
      </c>
    </row>
    <row r="29">
      <c r="B29" s="12" t="n"/>
      <c r="C29" s="12" t="n"/>
      <c r="D29" s="12" t="n"/>
      <c r="E29" s="12" t="n"/>
      <c r="F29" s="15" t="n"/>
      <c r="G29" s="16" t="n"/>
      <c r="H29" s="16" t="n"/>
      <c r="I29" s="16" t="n"/>
      <c r="J29" s="16" t="n"/>
      <c r="K29" s="16" t="n"/>
      <c r="L29" s="16" t="n"/>
      <c r="M29" s="16" t="n"/>
      <c r="N29" s="16" t="n"/>
      <c r="O29" s="16" t="n"/>
      <c r="P29" s="16" t="n"/>
      <c r="Q29" s="16" t="n"/>
      <c r="R29" s="16" t="n"/>
      <c r="S29" s="16" t="n"/>
      <c r="T29" s="16" t="n"/>
      <c r="U29" s="17">
        <f>COUNTIF(G29:M29,'1. Settings'!$B$13)*'1. Settings'!$F$13+COUNTIF(G29:M29,'1. Settings'!$B$14)*'1. Settings'!$F$14+COUNTIF(G29:M29,'1. Settings'!$B$15)*'1. Settings'!$F$15+COUNTIF(G29:M29,'1. Settings'!$B$16)*'1. Settings'!$F$16+COUNTIF(G29:M29,'1. Settings'!$B$17)*'1. Settings'!$F$17+COUNTIF(G29:M29,'1. Settings'!$B$18)*'1. Settings'!$F$18+COUNTIF(G29:M29,'1. Settings'!$B$19)*'1. Settings'!$F$19</f>
        <v/>
      </c>
      <c r="V29" s="14">
        <f>COUNTIF(G29:M29,'1. Settings'!$B$13)*('1. Settings'!$F$13&gt;0)+COUNTIF(G29:M29,'1. Settings'!$B$14)*('1. Settings'!$F$14&gt;0)+COUNTIF(G29:M29,'1. Settings'!$B$15)*('1. Settings'!$F$15&gt;0)+COUNTIF(G29:M29,'1. Settings'!$B$16)*('1. Settings'!$F$16&gt;0)+COUNTIF(G29:M29,'1. Settings'!$B$17)*('1. Settings'!$F$17&gt;0)+COUNTIF(G29:M29,'1. Settings'!$B$18)*('1. Settings'!$F$18&gt;0)+COUNTIF(G29:M29,'1. Settings'!$B$19)*('1. Settings'!$F$19&gt;0)</f>
        <v/>
      </c>
      <c r="W29" s="17">
        <f>COUNTIF(N29:T29,'1. Settings'!$B$13)*'1. Settings'!$F$13+COUNTIF(N29:T29,'1. Settings'!$B$14)*'1. Settings'!$F$14+COUNTIF(N29:T29,'1. Settings'!$B$15)*'1. Settings'!$F$15+COUNTIF(N29:T29,'1. Settings'!$B$16)*'1. Settings'!$F$16+COUNTIF(N29:T29,'1. Settings'!$B$17)*'1. Settings'!$F$17+COUNTIF(N29:T29,'1. Settings'!$B$18)*'1. Settings'!$F$18+COUNTIF(N29:T29,'1. Settings'!$B$19)*'1. Settings'!$F$19</f>
        <v/>
      </c>
      <c r="X29" s="14">
        <f>COUNTIF(N29:T29,'1. Settings'!$B$13)*('1. Settings'!$F$13&gt;0)+COUNTIF(N29:T29,'1. Settings'!$B$14)*('1. Settings'!$F$14&gt;0)+COUNTIF(N29:T29,'1. Settings'!$B$15)*('1. Settings'!$F$15&gt;0)+COUNTIF(N29:T29,'1. Settings'!$B$16)*('1. Settings'!$F$16&gt;0)+COUNTIF(N29:T29,'1. Settings'!$B$17)*('1. Settings'!$F$17&gt;0)+COUNTIF(N29:T29,'1. Settings'!$B$18)*('1. Settings'!$F$18&gt;0)+COUNTIF(N29:T29,'1. Settings'!$B$19)*('1. Settings'!$F$19&gt;0)</f>
        <v/>
      </c>
      <c r="Y29" s="14">
        <f>IF(C29="Y",COUNTIF(G29:T29,'1. Settings'!$B$13)*('1. Settings'!$G$13="Yes")+COUNTIF(G29:T29,'1. Settings'!$B$14)*('1. Settings'!$G$14="Yes")+COUNTIF(G29:T29,'1. Settings'!$B$15)*('1. Settings'!$G$15="Yes")+COUNTIF(G29:T29,'1. Settings'!$B$16)*('1. Settings'!$G$16="Yes")+COUNTIF(G29:T29,'1. Settings'!$B$17)*('1. Settings'!$G$17="Yes")+COUNTIF(G29:T29,'1. Settings'!$B$18)*('1. Settings'!$G$18="Yes")+COUNTIF(G29:T29,'1. Settings'!$B$19)*('1. Settings'!$G$19="Yes"),0)</f>
        <v/>
      </c>
      <c r="Z29" s="14">
        <f>IF(OR(M29="",M29="OFF",M29="H",M29="LV"),"No","Yes")</f>
        <v/>
      </c>
      <c r="AA29" s="17">
        <f>MAX((COUNTIF(G29:T29,'1. Settings'!$B$13)&gt;0)*'1. Settings'!$F$13,(COUNTIF(G29:T29,'1. Settings'!$B$14)&gt;0)*'1. Settings'!$F$14,(COUNTIF(G29:T29,'1. Settings'!$B$15)&gt;0)*'1. Settings'!$F$15,(COUNTIF(G29:T29,'1. Settings'!$B$16)&gt;0)*'1. Settings'!$F$16,(COUNTIF(G29:T29,'1. Settings'!$B$17)&gt;0)*'1. Settings'!$F$17,(COUNTIF(G29:T29,'1. Settings'!$B$18)&gt;0)*'1. Settings'!$F$18,(COUNTIF(G29:T29,'1. Settings'!$B$19)&gt;0)*'1. Settings'!$F$19)</f>
        <v/>
      </c>
    </row>
    <row r="30">
      <c r="B30" s="12" t="n"/>
      <c r="C30" s="12" t="n"/>
      <c r="D30" s="12" t="n"/>
      <c r="E30" s="12" t="n"/>
      <c r="F30" s="15" t="n"/>
      <c r="G30" s="16" t="n"/>
      <c r="H30" s="16" t="n"/>
      <c r="I30" s="16" t="n"/>
      <c r="J30" s="16" t="n"/>
      <c r="K30" s="16" t="n"/>
      <c r="L30" s="16" t="n"/>
      <c r="M30" s="16" t="n"/>
      <c r="N30" s="16" t="n"/>
      <c r="O30" s="16" t="n"/>
      <c r="P30" s="16" t="n"/>
      <c r="Q30" s="16" t="n"/>
      <c r="R30" s="16" t="n"/>
      <c r="S30" s="16" t="n"/>
      <c r="T30" s="16" t="n"/>
      <c r="U30" s="17">
        <f>COUNTIF(G30:M30,'1. Settings'!$B$13)*'1. Settings'!$F$13+COUNTIF(G30:M30,'1. Settings'!$B$14)*'1. Settings'!$F$14+COUNTIF(G30:M30,'1. Settings'!$B$15)*'1. Settings'!$F$15+COUNTIF(G30:M30,'1. Settings'!$B$16)*'1. Settings'!$F$16+COUNTIF(G30:M30,'1. Settings'!$B$17)*'1. Settings'!$F$17+COUNTIF(G30:M30,'1. Settings'!$B$18)*'1. Settings'!$F$18+COUNTIF(G30:M30,'1. Settings'!$B$19)*'1. Settings'!$F$19</f>
        <v/>
      </c>
      <c r="V30" s="14">
        <f>COUNTIF(G30:M30,'1. Settings'!$B$13)*('1. Settings'!$F$13&gt;0)+COUNTIF(G30:M30,'1. Settings'!$B$14)*('1. Settings'!$F$14&gt;0)+COUNTIF(G30:M30,'1. Settings'!$B$15)*('1. Settings'!$F$15&gt;0)+COUNTIF(G30:M30,'1. Settings'!$B$16)*('1. Settings'!$F$16&gt;0)+COUNTIF(G30:M30,'1. Settings'!$B$17)*('1. Settings'!$F$17&gt;0)+COUNTIF(G30:M30,'1. Settings'!$B$18)*('1. Settings'!$F$18&gt;0)+COUNTIF(G30:M30,'1. Settings'!$B$19)*('1. Settings'!$F$19&gt;0)</f>
        <v/>
      </c>
      <c r="W30" s="17">
        <f>COUNTIF(N30:T30,'1. Settings'!$B$13)*'1. Settings'!$F$13+COUNTIF(N30:T30,'1. Settings'!$B$14)*'1. Settings'!$F$14+COUNTIF(N30:T30,'1. Settings'!$B$15)*'1. Settings'!$F$15+COUNTIF(N30:T30,'1. Settings'!$B$16)*'1. Settings'!$F$16+COUNTIF(N30:T30,'1. Settings'!$B$17)*'1. Settings'!$F$17+COUNTIF(N30:T30,'1. Settings'!$B$18)*'1. Settings'!$F$18+COUNTIF(N30:T30,'1. Settings'!$B$19)*'1. Settings'!$F$19</f>
        <v/>
      </c>
      <c r="X30" s="14">
        <f>COUNTIF(N30:T30,'1. Settings'!$B$13)*('1. Settings'!$F$13&gt;0)+COUNTIF(N30:T30,'1. Settings'!$B$14)*('1. Settings'!$F$14&gt;0)+COUNTIF(N30:T30,'1. Settings'!$B$15)*('1. Settings'!$F$15&gt;0)+COUNTIF(N30:T30,'1. Settings'!$B$16)*('1. Settings'!$F$16&gt;0)+COUNTIF(N30:T30,'1. Settings'!$B$17)*('1. Settings'!$F$17&gt;0)+COUNTIF(N30:T30,'1. Settings'!$B$18)*('1. Settings'!$F$18&gt;0)+COUNTIF(N30:T30,'1. Settings'!$B$19)*('1. Settings'!$F$19&gt;0)</f>
        <v/>
      </c>
      <c r="Y30" s="14">
        <f>IF(C30="Y",COUNTIF(G30:T30,'1. Settings'!$B$13)*('1. Settings'!$G$13="Yes")+COUNTIF(G30:T30,'1. Settings'!$B$14)*('1. Settings'!$G$14="Yes")+COUNTIF(G30:T30,'1. Settings'!$B$15)*('1. Settings'!$G$15="Yes")+COUNTIF(G30:T30,'1. Settings'!$B$16)*('1. Settings'!$G$16="Yes")+COUNTIF(G30:T30,'1. Settings'!$B$17)*('1. Settings'!$G$17="Yes")+COUNTIF(G30:T30,'1. Settings'!$B$18)*('1. Settings'!$G$18="Yes")+COUNTIF(G30:T30,'1. Settings'!$B$19)*('1. Settings'!$G$19="Yes"),0)</f>
        <v/>
      </c>
      <c r="Z30" s="14">
        <f>IF(OR(M30="",M30="OFF",M30="H",M30="LV"),"No","Yes")</f>
        <v/>
      </c>
      <c r="AA30" s="17">
        <f>MAX((COUNTIF(G30:T30,'1. Settings'!$B$13)&gt;0)*'1. Settings'!$F$13,(COUNTIF(G30:T30,'1. Settings'!$B$14)&gt;0)*'1. Settings'!$F$14,(COUNTIF(G30:T30,'1. Settings'!$B$15)&gt;0)*'1. Settings'!$F$15,(COUNTIF(G30:T30,'1. Settings'!$B$16)&gt;0)*'1. Settings'!$F$16,(COUNTIF(G30:T30,'1. Settings'!$B$17)&gt;0)*'1. Settings'!$F$17,(COUNTIF(G30:T30,'1. Settings'!$B$18)&gt;0)*'1. Settings'!$F$18,(COUNTIF(G30:T30,'1. Settings'!$B$19)&gt;0)*'1. Settings'!$F$19)</f>
        <v/>
      </c>
    </row>
    <row r="31">
      <c r="B31" s="12" t="n"/>
      <c r="C31" s="12" t="n"/>
      <c r="D31" s="12" t="n"/>
      <c r="E31" s="12" t="n"/>
      <c r="F31" s="15" t="n"/>
      <c r="G31" s="16" t="n"/>
      <c r="H31" s="16" t="n"/>
      <c r="I31" s="16" t="n"/>
      <c r="J31" s="16" t="n"/>
      <c r="K31" s="16" t="n"/>
      <c r="L31" s="16" t="n"/>
      <c r="M31" s="16" t="n"/>
      <c r="N31" s="16" t="n"/>
      <c r="O31" s="16" t="n"/>
      <c r="P31" s="16" t="n"/>
      <c r="Q31" s="16" t="n"/>
      <c r="R31" s="16" t="n"/>
      <c r="S31" s="16" t="n"/>
      <c r="T31" s="16" t="n"/>
      <c r="U31" s="17">
        <f>COUNTIF(G31:M31,'1. Settings'!$B$13)*'1. Settings'!$F$13+COUNTIF(G31:M31,'1. Settings'!$B$14)*'1. Settings'!$F$14+COUNTIF(G31:M31,'1. Settings'!$B$15)*'1. Settings'!$F$15+COUNTIF(G31:M31,'1. Settings'!$B$16)*'1. Settings'!$F$16+COUNTIF(G31:M31,'1. Settings'!$B$17)*'1. Settings'!$F$17+COUNTIF(G31:M31,'1. Settings'!$B$18)*'1. Settings'!$F$18+COUNTIF(G31:M31,'1. Settings'!$B$19)*'1. Settings'!$F$19</f>
        <v/>
      </c>
      <c r="V31" s="14">
        <f>COUNTIF(G31:M31,'1. Settings'!$B$13)*('1. Settings'!$F$13&gt;0)+COUNTIF(G31:M31,'1. Settings'!$B$14)*('1. Settings'!$F$14&gt;0)+COUNTIF(G31:M31,'1. Settings'!$B$15)*('1. Settings'!$F$15&gt;0)+COUNTIF(G31:M31,'1. Settings'!$B$16)*('1. Settings'!$F$16&gt;0)+COUNTIF(G31:M31,'1. Settings'!$B$17)*('1. Settings'!$F$17&gt;0)+COUNTIF(G31:M31,'1. Settings'!$B$18)*('1. Settings'!$F$18&gt;0)+COUNTIF(G31:M31,'1. Settings'!$B$19)*('1. Settings'!$F$19&gt;0)</f>
        <v/>
      </c>
      <c r="W31" s="17">
        <f>COUNTIF(N31:T31,'1. Settings'!$B$13)*'1. Settings'!$F$13+COUNTIF(N31:T31,'1. Settings'!$B$14)*'1. Settings'!$F$14+COUNTIF(N31:T31,'1. Settings'!$B$15)*'1. Settings'!$F$15+COUNTIF(N31:T31,'1. Settings'!$B$16)*'1. Settings'!$F$16+COUNTIF(N31:T31,'1. Settings'!$B$17)*'1. Settings'!$F$17+COUNTIF(N31:T31,'1. Settings'!$B$18)*'1. Settings'!$F$18+COUNTIF(N31:T31,'1. Settings'!$B$19)*'1. Settings'!$F$19</f>
        <v/>
      </c>
      <c r="X31" s="14">
        <f>COUNTIF(N31:T31,'1. Settings'!$B$13)*('1. Settings'!$F$13&gt;0)+COUNTIF(N31:T31,'1. Settings'!$B$14)*('1. Settings'!$F$14&gt;0)+COUNTIF(N31:T31,'1. Settings'!$B$15)*('1. Settings'!$F$15&gt;0)+COUNTIF(N31:T31,'1. Settings'!$B$16)*('1. Settings'!$F$16&gt;0)+COUNTIF(N31:T31,'1. Settings'!$B$17)*('1. Settings'!$F$17&gt;0)+COUNTIF(N31:T31,'1. Settings'!$B$18)*('1. Settings'!$F$18&gt;0)+COUNTIF(N31:T31,'1. Settings'!$B$19)*('1. Settings'!$F$19&gt;0)</f>
        <v/>
      </c>
      <c r="Y31" s="14">
        <f>IF(C31="Y",COUNTIF(G31:T31,'1. Settings'!$B$13)*('1. Settings'!$G$13="Yes")+COUNTIF(G31:T31,'1. Settings'!$B$14)*('1. Settings'!$G$14="Yes")+COUNTIF(G31:T31,'1. Settings'!$B$15)*('1. Settings'!$G$15="Yes")+COUNTIF(G31:T31,'1. Settings'!$B$16)*('1. Settings'!$G$16="Yes")+COUNTIF(G31:T31,'1. Settings'!$B$17)*('1. Settings'!$G$17="Yes")+COUNTIF(G31:T31,'1. Settings'!$B$18)*('1. Settings'!$G$18="Yes")+COUNTIF(G31:T31,'1. Settings'!$B$19)*('1. Settings'!$G$19="Yes"),0)</f>
        <v/>
      </c>
      <c r="Z31" s="14">
        <f>IF(OR(M31="",M31="OFF",M31="H",M31="LV"),"No","Yes")</f>
        <v/>
      </c>
      <c r="AA31" s="17">
        <f>MAX((COUNTIF(G31:T31,'1. Settings'!$B$13)&gt;0)*'1. Settings'!$F$13,(COUNTIF(G31:T31,'1. Settings'!$B$14)&gt;0)*'1. Settings'!$F$14,(COUNTIF(G31:T31,'1. Settings'!$B$15)&gt;0)*'1. Settings'!$F$15,(COUNTIF(G31:T31,'1. Settings'!$B$16)&gt;0)*'1. Settings'!$F$16,(COUNTIF(G31:T31,'1. Settings'!$B$17)&gt;0)*'1. Settings'!$F$17,(COUNTIF(G31:T31,'1. Settings'!$B$18)&gt;0)*'1. Settings'!$F$18,(COUNTIF(G31:T31,'1. Settings'!$B$19)&gt;0)*'1. Settings'!$F$19)</f>
        <v/>
      </c>
    </row>
    <row r="32">
      <c r="B32" s="12" t="n"/>
      <c r="C32" s="12" t="n"/>
      <c r="D32" s="12" t="n"/>
      <c r="E32" s="12" t="n"/>
      <c r="F32" s="15" t="n"/>
      <c r="G32" s="16" t="n"/>
      <c r="H32" s="16" t="n"/>
      <c r="I32" s="16" t="n"/>
      <c r="J32" s="16" t="n"/>
      <c r="K32" s="16" t="n"/>
      <c r="L32" s="16" t="n"/>
      <c r="M32" s="16" t="n"/>
      <c r="N32" s="16" t="n"/>
      <c r="O32" s="16" t="n"/>
      <c r="P32" s="16" t="n"/>
      <c r="Q32" s="16" t="n"/>
      <c r="R32" s="16" t="n"/>
      <c r="S32" s="16" t="n"/>
      <c r="T32" s="16" t="n"/>
      <c r="U32" s="17">
        <f>COUNTIF(G32:M32,'1. Settings'!$B$13)*'1. Settings'!$F$13+COUNTIF(G32:M32,'1. Settings'!$B$14)*'1. Settings'!$F$14+COUNTIF(G32:M32,'1. Settings'!$B$15)*'1. Settings'!$F$15+COUNTIF(G32:M32,'1. Settings'!$B$16)*'1. Settings'!$F$16+COUNTIF(G32:M32,'1. Settings'!$B$17)*'1. Settings'!$F$17+COUNTIF(G32:M32,'1. Settings'!$B$18)*'1. Settings'!$F$18+COUNTIF(G32:M32,'1. Settings'!$B$19)*'1. Settings'!$F$19</f>
        <v/>
      </c>
      <c r="V32" s="14">
        <f>COUNTIF(G32:M32,'1. Settings'!$B$13)*('1. Settings'!$F$13&gt;0)+COUNTIF(G32:M32,'1. Settings'!$B$14)*('1. Settings'!$F$14&gt;0)+COUNTIF(G32:M32,'1. Settings'!$B$15)*('1. Settings'!$F$15&gt;0)+COUNTIF(G32:M32,'1. Settings'!$B$16)*('1. Settings'!$F$16&gt;0)+COUNTIF(G32:M32,'1. Settings'!$B$17)*('1. Settings'!$F$17&gt;0)+COUNTIF(G32:M32,'1. Settings'!$B$18)*('1. Settings'!$F$18&gt;0)+COUNTIF(G32:M32,'1. Settings'!$B$19)*('1. Settings'!$F$19&gt;0)</f>
        <v/>
      </c>
      <c r="W32" s="17">
        <f>COUNTIF(N32:T32,'1. Settings'!$B$13)*'1. Settings'!$F$13+COUNTIF(N32:T32,'1. Settings'!$B$14)*'1. Settings'!$F$14+COUNTIF(N32:T32,'1. Settings'!$B$15)*'1. Settings'!$F$15+COUNTIF(N32:T32,'1. Settings'!$B$16)*'1. Settings'!$F$16+COUNTIF(N32:T32,'1. Settings'!$B$17)*'1. Settings'!$F$17+COUNTIF(N32:T32,'1. Settings'!$B$18)*'1. Settings'!$F$18+COUNTIF(N32:T32,'1. Settings'!$B$19)*'1. Settings'!$F$19</f>
        <v/>
      </c>
      <c r="X32" s="14">
        <f>COUNTIF(N32:T32,'1. Settings'!$B$13)*('1. Settings'!$F$13&gt;0)+COUNTIF(N32:T32,'1. Settings'!$B$14)*('1. Settings'!$F$14&gt;0)+COUNTIF(N32:T32,'1. Settings'!$B$15)*('1. Settings'!$F$15&gt;0)+COUNTIF(N32:T32,'1. Settings'!$B$16)*('1. Settings'!$F$16&gt;0)+COUNTIF(N32:T32,'1. Settings'!$B$17)*('1. Settings'!$F$17&gt;0)+COUNTIF(N32:T32,'1. Settings'!$B$18)*('1. Settings'!$F$18&gt;0)+COUNTIF(N32:T32,'1. Settings'!$B$19)*('1. Settings'!$F$19&gt;0)</f>
        <v/>
      </c>
      <c r="Y32" s="14">
        <f>IF(C32="Y",COUNTIF(G32:T32,'1. Settings'!$B$13)*('1. Settings'!$G$13="Yes")+COUNTIF(G32:T32,'1. Settings'!$B$14)*('1. Settings'!$G$14="Yes")+COUNTIF(G32:T32,'1. Settings'!$B$15)*('1. Settings'!$G$15="Yes")+COUNTIF(G32:T32,'1. Settings'!$B$16)*('1. Settings'!$G$16="Yes")+COUNTIF(G32:T32,'1. Settings'!$B$17)*('1. Settings'!$G$17="Yes")+COUNTIF(G32:T32,'1. Settings'!$B$18)*('1. Settings'!$G$18="Yes")+COUNTIF(G32:T32,'1. Settings'!$B$19)*('1. Settings'!$G$19="Yes"),0)</f>
        <v/>
      </c>
      <c r="Z32" s="14">
        <f>IF(OR(M32="",M32="OFF",M32="H",M32="LV"),"No","Yes")</f>
        <v/>
      </c>
      <c r="AA32" s="17">
        <f>MAX((COUNTIF(G32:T32,'1. Settings'!$B$13)&gt;0)*'1. Settings'!$F$13,(COUNTIF(G32:T32,'1. Settings'!$B$14)&gt;0)*'1. Settings'!$F$14,(COUNTIF(G32:T32,'1. Settings'!$B$15)&gt;0)*'1. Settings'!$F$15,(COUNTIF(G32:T32,'1. Settings'!$B$16)&gt;0)*'1. Settings'!$F$16,(COUNTIF(G32:T32,'1. Settings'!$B$17)&gt;0)*'1. Settings'!$F$17,(COUNTIF(G32:T32,'1. Settings'!$B$18)&gt;0)*'1. Settings'!$F$18,(COUNTIF(G32:T32,'1. Settings'!$B$19)&gt;0)*'1. Settings'!$F$19)</f>
        <v/>
      </c>
    </row>
    <row r="33">
      <c r="B33" s="12" t="n"/>
      <c r="C33" s="12" t="n"/>
      <c r="D33" s="12" t="n"/>
      <c r="E33" s="12" t="n"/>
      <c r="F33" s="15" t="n"/>
      <c r="G33" s="16" t="n"/>
      <c r="H33" s="16" t="n"/>
      <c r="I33" s="16" t="n"/>
      <c r="J33" s="16" t="n"/>
      <c r="K33" s="16" t="n"/>
      <c r="L33" s="16" t="n"/>
      <c r="M33" s="16" t="n"/>
      <c r="N33" s="16" t="n"/>
      <c r="O33" s="16" t="n"/>
      <c r="P33" s="16" t="n"/>
      <c r="Q33" s="16" t="n"/>
      <c r="R33" s="16" t="n"/>
      <c r="S33" s="16" t="n"/>
      <c r="T33" s="16" t="n"/>
      <c r="U33" s="17">
        <f>COUNTIF(G33:M33,'1. Settings'!$B$13)*'1. Settings'!$F$13+COUNTIF(G33:M33,'1. Settings'!$B$14)*'1. Settings'!$F$14+COUNTIF(G33:M33,'1. Settings'!$B$15)*'1. Settings'!$F$15+COUNTIF(G33:M33,'1. Settings'!$B$16)*'1. Settings'!$F$16+COUNTIF(G33:M33,'1. Settings'!$B$17)*'1. Settings'!$F$17+COUNTIF(G33:M33,'1. Settings'!$B$18)*'1. Settings'!$F$18+COUNTIF(G33:M33,'1. Settings'!$B$19)*'1. Settings'!$F$19</f>
        <v/>
      </c>
      <c r="V33" s="14">
        <f>COUNTIF(G33:M33,'1. Settings'!$B$13)*('1. Settings'!$F$13&gt;0)+COUNTIF(G33:M33,'1. Settings'!$B$14)*('1. Settings'!$F$14&gt;0)+COUNTIF(G33:M33,'1. Settings'!$B$15)*('1. Settings'!$F$15&gt;0)+COUNTIF(G33:M33,'1. Settings'!$B$16)*('1. Settings'!$F$16&gt;0)+COUNTIF(G33:M33,'1. Settings'!$B$17)*('1. Settings'!$F$17&gt;0)+COUNTIF(G33:M33,'1. Settings'!$B$18)*('1. Settings'!$F$18&gt;0)+COUNTIF(G33:M33,'1. Settings'!$B$19)*('1. Settings'!$F$19&gt;0)</f>
        <v/>
      </c>
      <c r="W33" s="17">
        <f>COUNTIF(N33:T33,'1. Settings'!$B$13)*'1. Settings'!$F$13+COUNTIF(N33:T33,'1. Settings'!$B$14)*'1. Settings'!$F$14+COUNTIF(N33:T33,'1. Settings'!$B$15)*'1. Settings'!$F$15+COUNTIF(N33:T33,'1. Settings'!$B$16)*'1. Settings'!$F$16+COUNTIF(N33:T33,'1. Settings'!$B$17)*'1. Settings'!$F$17+COUNTIF(N33:T33,'1. Settings'!$B$18)*'1. Settings'!$F$18+COUNTIF(N33:T33,'1. Settings'!$B$19)*'1. Settings'!$F$19</f>
        <v/>
      </c>
      <c r="X33" s="14">
        <f>COUNTIF(N33:T33,'1. Settings'!$B$13)*('1. Settings'!$F$13&gt;0)+COUNTIF(N33:T33,'1. Settings'!$B$14)*('1. Settings'!$F$14&gt;0)+COUNTIF(N33:T33,'1. Settings'!$B$15)*('1. Settings'!$F$15&gt;0)+COUNTIF(N33:T33,'1. Settings'!$B$16)*('1. Settings'!$F$16&gt;0)+COUNTIF(N33:T33,'1. Settings'!$B$17)*('1. Settings'!$F$17&gt;0)+COUNTIF(N33:T33,'1. Settings'!$B$18)*('1. Settings'!$F$18&gt;0)+COUNTIF(N33:T33,'1. Settings'!$B$19)*('1. Settings'!$F$19&gt;0)</f>
        <v/>
      </c>
      <c r="Y33" s="14">
        <f>IF(C33="Y",COUNTIF(G33:T33,'1. Settings'!$B$13)*('1. Settings'!$G$13="Yes")+COUNTIF(G33:T33,'1. Settings'!$B$14)*('1. Settings'!$G$14="Yes")+COUNTIF(G33:T33,'1. Settings'!$B$15)*('1. Settings'!$G$15="Yes")+COUNTIF(G33:T33,'1. Settings'!$B$16)*('1. Settings'!$G$16="Yes")+COUNTIF(G33:T33,'1. Settings'!$B$17)*('1. Settings'!$G$17="Yes")+COUNTIF(G33:T33,'1. Settings'!$B$18)*('1. Settings'!$G$18="Yes")+COUNTIF(G33:T33,'1. Settings'!$B$19)*('1. Settings'!$G$19="Yes"),0)</f>
        <v/>
      </c>
      <c r="Z33" s="14">
        <f>IF(OR(M33="",M33="OFF",M33="H",M33="LV"),"No","Yes")</f>
        <v/>
      </c>
      <c r="AA33" s="17">
        <f>MAX((COUNTIF(G33:T33,'1. Settings'!$B$13)&gt;0)*'1. Settings'!$F$13,(COUNTIF(G33:T33,'1. Settings'!$B$14)&gt;0)*'1. Settings'!$F$14,(COUNTIF(G33:T33,'1. Settings'!$B$15)&gt;0)*'1. Settings'!$F$15,(COUNTIF(G33:T33,'1. Settings'!$B$16)&gt;0)*'1. Settings'!$F$16,(COUNTIF(G33:T33,'1. Settings'!$B$17)&gt;0)*'1. Settings'!$F$17,(COUNTIF(G33:T33,'1. Settings'!$B$18)&gt;0)*'1. Settings'!$F$18,(COUNTIF(G33:T33,'1. Settings'!$B$19)&gt;0)*'1. Settings'!$F$19)</f>
        <v/>
      </c>
    </row>
    <row r="34">
      <c r="B34" s="12" t="n"/>
      <c r="C34" s="12" t="n"/>
      <c r="D34" s="12" t="n"/>
      <c r="E34" s="12" t="n"/>
      <c r="F34" s="15" t="n"/>
      <c r="G34" s="16" t="n"/>
      <c r="H34" s="16" t="n"/>
      <c r="I34" s="16" t="n"/>
      <c r="J34" s="16" t="n"/>
      <c r="K34" s="16" t="n"/>
      <c r="L34" s="16" t="n"/>
      <c r="M34" s="16" t="n"/>
      <c r="N34" s="16" t="n"/>
      <c r="O34" s="16" t="n"/>
      <c r="P34" s="16" t="n"/>
      <c r="Q34" s="16" t="n"/>
      <c r="R34" s="16" t="n"/>
      <c r="S34" s="16" t="n"/>
      <c r="T34" s="16" t="n"/>
      <c r="U34" s="17">
        <f>COUNTIF(G34:M34,'1. Settings'!$B$13)*'1. Settings'!$F$13+COUNTIF(G34:M34,'1. Settings'!$B$14)*'1. Settings'!$F$14+COUNTIF(G34:M34,'1. Settings'!$B$15)*'1. Settings'!$F$15+COUNTIF(G34:M34,'1. Settings'!$B$16)*'1. Settings'!$F$16+COUNTIF(G34:M34,'1. Settings'!$B$17)*'1. Settings'!$F$17+COUNTIF(G34:M34,'1. Settings'!$B$18)*'1. Settings'!$F$18+COUNTIF(G34:M34,'1. Settings'!$B$19)*'1. Settings'!$F$19</f>
        <v/>
      </c>
      <c r="V34" s="14">
        <f>COUNTIF(G34:M34,'1. Settings'!$B$13)*('1. Settings'!$F$13&gt;0)+COUNTIF(G34:M34,'1. Settings'!$B$14)*('1. Settings'!$F$14&gt;0)+COUNTIF(G34:M34,'1. Settings'!$B$15)*('1. Settings'!$F$15&gt;0)+COUNTIF(G34:M34,'1. Settings'!$B$16)*('1. Settings'!$F$16&gt;0)+COUNTIF(G34:M34,'1. Settings'!$B$17)*('1. Settings'!$F$17&gt;0)+COUNTIF(G34:M34,'1. Settings'!$B$18)*('1. Settings'!$F$18&gt;0)+COUNTIF(G34:M34,'1. Settings'!$B$19)*('1. Settings'!$F$19&gt;0)</f>
        <v/>
      </c>
      <c r="W34" s="17">
        <f>COUNTIF(N34:T34,'1. Settings'!$B$13)*'1. Settings'!$F$13+COUNTIF(N34:T34,'1. Settings'!$B$14)*'1. Settings'!$F$14+COUNTIF(N34:T34,'1. Settings'!$B$15)*'1. Settings'!$F$15+COUNTIF(N34:T34,'1. Settings'!$B$16)*'1. Settings'!$F$16+COUNTIF(N34:T34,'1. Settings'!$B$17)*'1. Settings'!$F$17+COUNTIF(N34:T34,'1. Settings'!$B$18)*'1. Settings'!$F$18+COUNTIF(N34:T34,'1. Settings'!$B$19)*'1. Settings'!$F$19</f>
        <v/>
      </c>
      <c r="X34" s="14">
        <f>COUNTIF(N34:T34,'1. Settings'!$B$13)*('1. Settings'!$F$13&gt;0)+COUNTIF(N34:T34,'1. Settings'!$B$14)*('1. Settings'!$F$14&gt;0)+COUNTIF(N34:T34,'1. Settings'!$B$15)*('1. Settings'!$F$15&gt;0)+COUNTIF(N34:T34,'1. Settings'!$B$16)*('1. Settings'!$F$16&gt;0)+COUNTIF(N34:T34,'1. Settings'!$B$17)*('1. Settings'!$F$17&gt;0)+COUNTIF(N34:T34,'1. Settings'!$B$18)*('1. Settings'!$F$18&gt;0)+COUNTIF(N34:T34,'1. Settings'!$B$19)*('1. Settings'!$F$19&gt;0)</f>
        <v/>
      </c>
      <c r="Y34" s="14">
        <f>IF(C34="Y",COUNTIF(G34:T34,'1. Settings'!$B$13)*('1. Settings'!$G$13="Yes")+COUNTIF(G34:T34,'1. Settings'!$B$14)*('1. Settings'!$G$14="Yes")+COUNTIF(G34:T34,'1. Settings'!$B$15)*('1. Settings'!$G$15="Yes")+COUNTIF(G34:T34,'1. Settings'!$B$16)*('1. Settings'!$G$16="Yes")+COUNTIF(G34:T34,'1. Settings'!$B$17)*('1. Settings'!$G$17="Yes")+COUNTIF(G34:T34,'1. Settings'!$B$18)*('1. Settings'!$G$18="Yes")+COUNTIF(G34:T34,'1. Settings'!$B$19)*('1. Settings'!$G$19="Yes"),0)</f>
        <v/>
      </c>
      <c r="Z34" s="14">
        <f>IF(OR(M34="",M34="OFF",M34="H",M34="LV"),"No","Yes")</f>
        <v/>
      </c>
      <c r="AA34" s="17">
        <f>MAX((COUNTIF(G34:T34,'1. Settings'!$B$13)&gt;0)*'1. Settings'!$F$13,(COUNTIF(G34:T34,'1. Settings'!$B$14)&gt;0)*'1. Settings'!$F$14,(COUNTIF(G34:T34,'1. Settings'!$B$15)&gt;0)*'1. Settings'!$F$15,(COUNTIF(G34:T34,'1. Settings'!$B$16)&gt;0)*'1. Settings'!$F$16,(COUNTIF(G34:T34,'1. Settings'!$B$17)&gt;0)*'1. Settings'!$F$17,(COUNTIF(G34:T34,'1. Settings'!$B$18)&gt;0)*'1. Settings'!$F$18,(COUNTIF(G34:T34,'1. Settings'!$B$19)&gt;0)*'1. Settings'!$F$19)</f>
        <v/>
      </c>
    </row>
    <row r="35">
      <c r="B35" s="12" t="n"/>
      <c r="C35" s="12" t="n"/>
      <c r="D35" s="12" t="n"/>
      <c r="E35" s="12" t="n"/>
      <c r="F35" s="15" t="n"/>
      <c r="G35" s="16" t="n"/>
      <c r="H35" s="16" t="n"/>
      <c r="I35" s="16" t="n"/>
      <c r="J35" s="16" t="n"/>
      <c r="K35" s="16" t="n"/>
      <c r="L35" s="16" t="n"/>
      <c r="M35" s="16" t="n"/>
      <c r="N35" s="16" t="n"/>
      <c r="O35" s="16" t="n"/>
      <c r="P35" s="16" t="n"/>
      <c r="Q35" s="16" t="n"/>
      <c r="R35" s="16" t="n"/>
      <c r="S35" s="16" t="n"/>
      <c r="T35" s="16" t="n"/>
      <c r="U35" s="17">
        <f>COUNTIF(G35:M35,'1. Settings'!$B$13)*'1. Settings'!$F$13+COUNTIF(G35:M35,'1. Settings'!$B$14)*'1. Settings'!$F$14+COUNTIF(G35:M35,'1. Settings'!$B$15)*'1. Settings'!$F$15+COUNTIF(G35:M35,'1. Settings'!$B$16)*'1. Settings'!$F$16+COUNTIF(G35:M35,'1. Settings'!$B$17)*'1. Settings'!$F$17+COUNTIF(G35:M35,'1. Settings'!$B$18)*'1. Settings'!$F$18+COUNTIF(G35:M35,'1. Settings'!$B$19)*'1. Settings'!$F$19</f>
        <v/>
      </c>
      <c r="V35" s="14">
        <f>COUNTIF(G35:M35,'1. Settings'!$B$13)*('1. Settings'!$F$13&gt;0)+COUNTIF(G35:M35,'1. Settings'!$B$14)*('1. Settings'!$F$14&gt;0)+COUNTIF(G35:M35,'1. Settings'!$B$15)*('1. Settings'!$F$15&gt;0)+COUNTIF(G35:M35,'1. Settings'!$B$16)*('1. Settings'!$F$16&gt;0)+COUNTIF(G35:M35,'1. Settings'!$B$17)*('1. Settings'!$F$17&gt;0)+COUNTIF(G35:M35,'1. Settings'!$B$18)*('1. Settings'!$F$18&gt;0)+COUNTIF(G35:M35,'1. Settings'!$B$19)*('1. Settings'!$F$19&gt;0)</f>
        <v/>
      </c>
      <c r="W35" s="17">
        <f>COUNTIF(N35:T35,'1. Settings'!$B$13)*'1. Settings'!$F$13+COUNTIF(N35:T35,'1. Settings'!$B$14)*'1. Settings'!$F$14+COUNTIF(N35:T35,'1. Settings'!$B$15)*'1. Settings'!$F$15+COUNTIF(N35:T35,'1. Settings'!$B$16)*'1. Settings'!$F$16+COUNTIF(N35:T35,'1. Settings'!$B$17)*'1. Settings'!$F$17+COUNTIF(N35:T35,'1. Settings'!$B$18)*'1. Settings'!$F$18+COUNTIF(N35:T35,'1. Settings'!$B$19)*'1. Settings'!$F$19</f>
        <v/>
      </c>
      <c r="X35" s="14">
        <f>COUNTIF(N35:T35,'1. Settings'!$B$13)*('1. Settings'!$F$13&gt;0)+COUNTIF(N35:T35,'1. Settings'!$B$14)*('1. Settings'!$F$14&gt;0)+COUNTIF(N35:T35,'1. Settings'!$B$15)*('1. Settings'!$F$15&gt;0)+COUNTIF(N35:T35,'1. Settings'!$B$16)*('1. Settings'!$F$16&gt;0)+COUNTIF(N35:T35,'1. Settings'!$B$17)*('1. Settings'!$F$17&gt;0)+COUNTIF(N35:T35,'1. Settings'!$B$18)*('1. Settings'!$F$18&gt;0)+COUNTIF(N35:T35,'1. Settings'!$B$19)*('1. Settings'!$F$19&gt;0)</f>
        <v/>
      </c>
      <c r="Y35" s="14">
        <f>IF(C35="Y",COUNTIF(G35:T35,'1. Settings'!$B$13)*('1. Settings'!$G$13="Yes")+COUNTIF(G35:T35,'1. Settings'!$B$14)*('1. Settings'!$G$14="Yes")+COUNTIF(G35:T35,'1. Settings'!$B$15)*('1. Settings'!$G$15="Yes")+COUNTIF(G35:T35,'1. Settings'!$B$16)*('1. Settings'!$G$16="Yes")+COUNTIF(G35:T35,'1. Settings'!$B$17)*('1. Settings'!$G$17="Yes")+COUNTIF(G35:T35,'1. Settings'!$B$18)*('1. Settings'!$G$18="Yes")+COUNTIF(G35:T35,'1. Settings'!$B$19)*('1. Settings'!$G$19="Yes"),0)</f>
        <v/>
      </c>
      <c r="Z35" s="14">
        <f>IF(OR(M35="",M35="OFF",M35="H",M35="LV"),"No","Yes")</f>
        <v/>
      </c>
      <c r="AA35" s="17">
        <f>MAX((COUNTIF(G35:T35,'1. Settings'!$B$13)&gt;0)*'1. Settings'!$F$13,(COUNTIF(G35:T35,'1. Settings'!$B$14)&gt;0)*'1. Settings'!$F$14,(COUNTIF(G35:T35,'1. Settings'!$B$15)&gt;0)*'1. Settings'!$F$15,(COUNTIF(G35:T35,'1. Settings'!$B$16)&gt;0)*'1. Settings'!$F$16,(COUNTIF(G35:T35,'1. Settings'!$B$17)&gt;0)*'1. Settings'!$F$17,(COUNTIF(G35:T35,'1. Settings'!$B$18)&gt;0)*'1. Settings'!$F$18,(COUNTIF(G35:T35,'1. Settings'!$B$19)&gt;0)*'1. Settings'!$F$19)</f>
        <v/>
      </c>
    </row>
    <row r="36">
      <c r="B36" s="12" t="n"/>
      <c r="C36" s="12" t="n"/>
      <c r="D36" s="12" t="n"/>
      <c r="E36" s="12" t="n"/>
      <c r="F36" s="15" t="n"/>
      <c r="G36" s="16" t="n"/>
      <c r="H36" s="16" t="n"/>
      <c r="I36" s="16" t="n"/>
      <c r="J36" s="16" t="n"/>
      <c r="K36" s="16" t="n"/>
      <c r="L36" s="16" t="n"/>
      <c r="M36" s="16" t="n"/>
      <c r="N36" s="16" t="n"/>
      <c r="O36" s="16" t="n"/>
      <c r="P36" s="16" t="n"/>
      <c r="Q36" s="16" t="n"/>
      <c r="R36" s="16" t="n"/>
      <c r="S36" s="16" t="n"/>
      <c r="T36" s="16" t="n"/>
      <c r="U36" s="17">
        <f>COUNTIF(G36:M36,'1. Settings'!$B$13)*'1. Settings'!$F$13+COUNTIF(G36:M36,'1. Settings'!$B$14)*'1. Settings'!$F$14+COUNTIF(G36:M36,'1. Settings'!$B$15)*'1. Settings'!$F$15+COUNTIF(G36:M36,'1. Settings'!$B$16)*'1. Settings'!$F$16+COUNTIF(G36:M36,'1. Settings'!$B$17)*'1. Settings'!$F$17+COUNTIF(G36:M36,'1. Settings'!$B$18)*'1. Settings'!$F$18+COUNTIF(G36:M36,'1. Settings'!$B$19)*'1. Settings'!$F$19</f>
        <v/>
      </c>
      <c r="V36" s="14">
        <f>COUNTIF(G36:M36,'1. Settings'!$B$13)*('1. Settings'!$F$13&gt;0)+COUNTIF(G36:M36,'1. Settings'!$B$14)*('1. Settings'!$F$14&gt;0)+COUNTIF(G36:M36,'1. Settings'!$B$15)*('1. Settings'!$F$15&gt;0)+COUNTIF(G36:M36,'1. Settings'!$B$16)*('1. Settings'!$F$16&gt;0)+COUNTIF(G36:M36,'1. Settings'!$B$17)*('1. Settings'!$F$17&gt;0)+COUNTIF(G36:M36,'1. Settings'!$B$18)*('1. Settings'!$F$18&gt;0)+COUNTIF(G36:M36,'1. Settings'!$B$19)*('1. Settings'!$F$19&gt;0)</f>
        <v/>
      </c>
      <c r="W36" s="17">
        <f>COUNTIF(N36:T36,'1. Settings'!$B$13)*'1. Settings'!$F$13+COUNTIF(N36:T36,'1. Settings'!$B$14)*'1. Settings'!$F$14+COUNTIF(N36:T36,'1. Settings'!$B$15)*'1. Settings'!$F$15+COUNTIF(N36:T36,'1. Settings'!$B$16)*'1. Settings'!$F$16+COUNTIF(N36:T36,'1. Settings'!$B$17)*'1. Settings'!$F$17+COUNTIF(N36:T36,'1. Settings'!$B$18)*'1. Settings'!$F$18+COUNTIF(N36:T36,'1. Settings'!$B$19)*'1. Settings'!$F$19</f>
        <v/>
      </c>
      <c r="X36" s="14">
        <f>COUNTIF(N36:T36,'1. Settings'!$B$13)*('1. Settings'!$F$13&gt;0)+COUNTIF(N36:T36,'1. Settings'!$B$14)*('1. Settings'!$F$14&gt;0)+COUNTIF(N36:T36,'1. Settings'!$B$15)*('1. Settings'!$F$15&gt;0)+COUNTIF(N36:T36,'1. Settings'!$B$16)*('1. Settings'!$F$16&gt;0)+COUNTIF(N36:T36,'1. Settings'!$B$17)*('1. Settings'!$F$17&gt;0)+COUNTIF(N36:T36,'1. Settings'!$B$18)*('1. Settings'!$F$18&gt;0)+COUNTIF(N36:T36,'1. Settings'!$B$19)*('1. Settings'!$F$19&gt;0)</f>
        <v/>
      </c>
      <c r="Y36" s="14">
        <f>IF(C36="Y",COUNTIF(G36:T36,'1. Settings'!$B$13)*('1. Settings'!$G$13="Yes")+COUNTIF(G36:T36,'1. Settings'!$B$14)*('1. Settings'!$G$14="Yes")+COUNTIF(G36:T36,'1. Settings'!$B$15)*('1. Settings'!$G$15="Yes")+COUNTIF(G36:T36,'1. Settings'!$B$16)*('1. Settings'!$G$16="Yes")+COUNTIF(G36:T36,'1. Settings'!$B$17)*('1. Settings'!$G$17="Yes")+COUNTIF(G36:T36,'1. Settings'!$B$18)*('1. Settings'!$G$18="Yes")+COUNTIF(G36:T36,'1. Settings'!$B$19)*('1. Settings'!$G$19="Yes"),0)</f>
        <v/>
      </c>
      <c r="Z36" s="14">
        <f>IF(OR(M36="",M36="OFF",M36="H",M36="LV"),"No","Yes")</f>
        <v/>
      </c>
      <c r="AA36" s="17">
        <f>MAX((COUNTIF(G36:T36,'1. Settings'!$B$13)&gt;0)*'1. Settings'!$F$13,(COUNTIF(G36:T36,'1. Settings'!$B$14)&gt;0)*'1. Settings'!$F$14,(COUNTIF(G36:T36,'1. Settings'!$B$15)&gt;0)*'1. Settings'!$F$15,(COUNTIF(G36:T36,'1. Settings'!$B$16)&gt;0)*'1. Settings'!$F$16,(COUNTIF(G36:T36,'1. Settings'!$B$17)&gt;0)*'1. Settings'!$F$17,(COUNTIF(G36:T36,'1. Settings'!$B$18)&gt;0)*'1. Settings'!$F$18,(COUNTIF(G36:T36,'1. Settings'!$B$19)&gt;0)*'1. Settings'!$F$19)</f>
        <v/>
      </c>
    </row>
    <row r="37">
      <c r="B37" s="12" t="n"/>
      <c r="C37" s="12" t="n"/>
      <c r="D37" s="12" t="n"/>
      <c r="E37" s="12" t="n"/>
      <c r="F37" s="15" t="n"/>
      <c r="G37" s="16" t="n"/>
      <c r="H37" s="16" t="n"/>
      <c r="I37" s="16" t="n"/>
      <c r="J37" s="16" t="n"/>
      <c r="K37" s="16" t="n"/>
      <c r="L37" s="16" t="n"/>
      <c r="M37" s="16" t="n"/>
      <c r="N37" s="16" t="n"/>
      <c r="O37" s="16" t="n"/>
      <c r="P37" s="16" t="n"/>
      <c r="Q37" s="16" t="n"/>
      <c r="R37" s="16" t="n"/>
      <c r="S37" s="16" t="n"/>
      <c r="T37" s="16" t="n"/>
      <c r="U37" s="17">
        <f>COUNTIF(G37:M37,'1. Settings'!$B$13)*'1. Settings'!$F$13+COUNTIF(G37:M37,'1. Settings'!$B$14)*'1. Settings'!$F$14+COUNTIF(G37:M37,'1. Settings'!$B$15)*'1. Settings'!$F$15+COUNTIF(G37:M37,'1. Settings'!$B$16)*'1. Settings'!$F$16+COUNTIF(G37:M37,'1. Settings'!$B$17)*'1. Settings'!$F$17+COUNTIF(G37:M37,'1. Settings'!$B$18)*'1. Settings'!$F$18+COUNTIF(G37:M37,'1. Settings'!$B$19)*'1. Settings'!$F$19</f>
        <v/>
      </c>
      <c r="V37" s="14">
        <f>COUNTIF(G37:M37,'1. Settings'!$B$13)*('1. Settings'!$F$13&gt;0)+COUNTIF(G37:M37,'1. Settings'!$B$14)*('1. Settings'!$F$14&gt;0)+COUNTIF(G37:M37,'1. Settings'!$B$15)*('1. Settings'!$F$15&gt;0)+COUNTIF(G37:M37,'1. Settings'!$B$16)*('1. Settings'!$F$16&gt;0)+COUNTIF(G37:M37,'1. Settings'!$B$17)*('1. Settings'!$F$17&gt;0)+COUNTIF(G37:M37,'1. Settings'!$B$18)*('1. Settings'!$F$18&gt;0)+COUNTIF(G37:M37,'1. Settings'!$B$19)*('1. Settings'!$F$19&gt;0)</f>
        <v/>
      </c>
      <c r="W37" s="17">
        <f>COUNTIF(N37:T37,'1. Settings'!$B$13)*'1. Settings'!$F$13+COUNTIF(N37:T37,'1. Settings'!$B$14)*'1. Settings'!$F$14+COUNTIF(N37:T37,'1. Settings'!$B$15)*'1. Settings'!$F$15+COUNTIF(N37:T37,'1. Settings'!$B$16)*'1. Settings'!$F$16+COUNTIF(N37:T37,'1. Settings'!$B$17)*'1. Settings'!$F$17+COUNTIF(N37:T37,'1. Settings'!$B$18)*'1. Settings'!$F$18+COUNTIF(N37:T37,'1. Settings'!$B$19)*'1. Settings'!$F$19</f>
        <v/>
      </c>
      <c r="X37" s="14">
        <f>COUNTIF(N37:T37,'1. Settings'!$B$13)*('1. Settings'!$F$13&gt;0)+COUNTIF(N37:T37,'1. Settings'!$B$14)*('1. Settings'!$F$14&gt;0)+COUNTIF(N37:T37,'1. Settings'!$B$15)*('1. Settings'!$F$15&gt;0)+COUNTIF(N37:T37,'1. Settings'!$B$16)*('1. Settings'!$F$16&gt;0)+COUNTIF(N37:T37,'1. Settings'!$B$17)*('1. Settings'!$F$17&gt;0)+COUNTIF(N37:T37,'1. Settings'!$B$18)*('1. Settings'!$F$18&gt;0)+COUNTIF(N37:T37,'1. Settings'!$B$19)*('1. Settings'!$F$19&gt;0)</f>
        <v/>
      </c>
      <c r="Y37" s="14">
        <f>IF(C37="Y",COUNTIF(G37:T37,'1. Settings'!$B$13)*('1. Settings'!$G$13="Yes")+COUNTIF(G37:T37,'1. Settings'!$B$14)*('1. Settings'!$G$14="Yes")+COUNTIF(G37:T37,'1. Settings'!$B$15)*('1. Settings'!$G$15="Yes")+COUNTIF(G37:T37,'1. Settings'!$B$16)*('1. Settings'!$G$16="Yes")+COUNTIF(G37:T37,'1. Settings'!$B$17)*('1. Settings'!$G$17="Yes")+COUNTIF(G37:T37,'1. Settings'!$B$18)*('1. Settings'!$G$18="Yes")+COUNTIF(G37:T37,'1. Settings'!$B$19)*('1. Settings'!$G$19="Yes"),0)</f>
        <v/>
      </c>
      <c r="Z37" s="14">
        <f>IF(OR(M37="",M37="OFF",M37="H",M37="LV"),"No","Yes")</f>
        <v/>
      </c>
      <c r="AA37" s="17">
        <f>MAX((COUNTIF(G37:T37,'1. Settings'!$B$13)&gt;0)*'1. Settings'!$F$13,(COUNTIF(G37:T37,'1. Settings'!$B$14)&gt;0)*'1. Settings'!$F$14,(COUNTIF(G37:T37,'1. Settings'!$B$15)&gt;0)*'1. Settings'!$F$15,(COUNTIF(G37:T37,'1. Settings'!$B$16)&gt;0)*'1. Settings'!$F$16,(COUNTIF(G37:T37,'1. Settings'!$B$17)&gt;0)*'1. Settings'!$F$17,(COUNTIF(G37:T37,'1. Settings'!$B$18)&gt;0)*'1. Settings'!$F$18,(COUNTIF(G37:T37,'1. Settings'!$B$19)&gt;0)*'1. Settings'!$F$19)</f>
        <v/>
      </c>
    </row>
    <row r="38">
      <c r="B38" s="12" t="n"/>
      <c r="C38" s="12" t="n"/>
      <c r="D38" s="12" t="n"/>
      <c r="E38" s="12" t="n"/>
      <c r="F38" s="15" t="n"/>
      <c r="G38" s="16" t="n"/>
      <c r="H38" s="16" t="n"/>
      <c r="I38" s="16" t="n"/>
      <c r="J38" s="16" t="n"/>
      <c r="K38" s="16" t="n"/>
      <c r="L38" s="16" t="n"/>
      <c r="M38" s="16" t="n"/>
      <c r="N38" s="16" t="n"/>
      <c r="O38" s="16" t="n"/>
      <c r="P38" s="16" t="n"/>
      <c r="Q38" s="16" t="n"/>
      <c r="R38" s="16" t="n"/>
      <c r="S38" s="16" t="n"/>
      <c r="T38" s="16" t="n"/>
      <c r="U38" s="17">
        <f>COUNTIF(G38:M38,'1. Settings'!$B$13)*'1. Settings'!$F$13+COUNTIF(G38:M38,'1. Settings'!$B$14)*'1. Settings'!$F$14+COUNTIF(G38:M38,'1. Settings'!$B$15)*'1. Settings'!$F$15+COUNTIF(G38:M38,'1. Settings'!$B$16)*'1. Settings'!$F$16+COUNTIF(G38:M38,'1. Settings'!$B$17)*'1. Settings'!$F$17+COUNTIF(G38:M38,'1. Settings'!$B$18)*'1. Settings'!$F$18+COUNTIF(G38:M38,'1. Settings'!$B$19)*'1. Settings'!$F$19</f>
        <v/>
      </c>
      <c r="V38" s="14">
        <f>COUNTIF(G38:M38,'1. Settings'!$B$13)*('1. Settings'!$F$13&gt;0)+COUNTIF(G38:M38,'1. Settings'!$B$14)*('1. Settings'!$F$14&gt;0)+COUNTIF(G38:M38,'1. Settings'!$B$15)*('1. Settings'!$F$15&gt;0)+COUNTIF(G38:M38,'1. Settings'!$B$16)*('1. Settings'!$F$16&gt;0)+COUNTIF(G38:M38,'1. Settings'!$B$17)*('1. Settings'!$F$17&gt;0)+COUNTIF(G38:M38,'1. Settings'!$B$18)*('1. Settings'!$F$18&gt;0)+COUNTIF(G38:M38,'1. Settings'!$B$19)*('1. Settings'!$F$19&gt;0)</f>
        <v/>
      </c>
      <c r="W38" s="17">
        <f>COUNTIF(N38:T38,'1. Settings'!$B$13)*'1. Settings'!$F$13+COUNTIF(N38:T38,'1. Settings'!$B$14)*'1. Settings'!$F$14+COUNTIF(N38:T38,'1. Settings'!$B$15)*'1. Settings'!$F$15+COUNTIF(N38:T38,'1. Settings'!$B$16)*'1. Settings'!$F$16+COUNTIF(N38:T38,'1. Settings'!$B$17)*'1. Settings'!$F$17+COUNTIF(N38:T38,'1. Settings'!$B$18)*'1. Settings'!$F$18+COUNTIF(N38:T38,'1. Settings'!$B$19)*'1. Settings'!$F$19</f>
        <v/>
      </c>
      <c r="X38" s="14">
        <f>COUNTIF(N38:T38,'1. Settings'!$B$13)*('1. Settings'!$F$13&gt;0)+COUNTIF(N38:T38,'1. Settings'!$B$14)*('1. Settings'!$F$14&gt;0)+COUNTIF(N38:T38,'1. Settings'!$B$15)*('1. Settings'!$F$15&gt;0)+COUNTIF(N38:T38,'1. Settings'!$B$16)*('1. Settings'!$F$16&gt;0)+COUNTIF(N38:T38,'1. Settings'!$B$17)*('1. Settings'!$F$17&gt;0)+COUNTIF(N38:T38,'1. Settings'!$B$18)*('1. Settings'!$F$18&gt;0)+COUNTIF(N38:T38,'1. Settings'!$B$19)*('1. Settings'!$F$19&gt;0)</f>
        <v/>
      </c>
      <c r="Y38" s="14">
        <f>IF(C38="Y",COUNTIF(G38:T38,'1. Settings'!$B$13)*('1. Settings'!$G$13="Yes")+COUNTIF(G38:T38,'1. Settings'!$B$14)*('1. Settings'!$G$14="Yes")+COUNTIF(G38:T38,'1. Settings'!$B$15)*('1. Settings'!$G$15="Yes")+COUNTIF(G38:T38,'1. Settings'!$B$16)*('1. Settings'!$G$16="Yes")+COUNTIF(G38:T38,'1. Settings'!$B$17)*('1. Settings'!$G$17="Yes")+COUNTIF(G38:T38,'1. Settings'!$B$18)*('1. Settings'!$G$18="Yes")+COUNTIF(G38:T38,'1. Settings'!$B$19)*('1. Settings'!$G$19="Yes"),0)</f>
        <v/>
      </c>
      <c r="Z38" s="14">
        <f>IF(OR(M38="",M38="OFF",M38="H",M38="LV"),"No","Yes")</f>
        <v/>
      </c>
      <c r="AA38" s="17">
        <f>MAX((COUNTIF(G38:T38,'1. Settings'!$B$13)&gt;0)*'1. Settings'!$F$13,(COUNTIF(G38:T38,'1. Settings'!$B$14)&gt;0)*'1. Settings'!$F$14,(COUNTIF(G38:T38,'1. Settings'!$B$15)&gt;0)*'1. Settings'!$F$15,(COUNTIF(G38:T38,'1. Settings'!$B$16)&gt;0)*'1. Settings'!$F$16,(COUNTIF(G38:T38,'1. Settings'!$B$17)&gt;0)*'1. Settings'!$F$17,(COUNTIF(G38:T38,'1. Settings'!$B$18)&gt;0)*'1. Settings'!$F$18,(COUNTIF(G38:T38,'1. Settings'!$B$19)&gt;0)*'1. Settings'!$F$19)</f>
        <v/>
      </c>
    </row>
    <row r="39">
      <c r="B39" s="12" t="n"/>
      <c r="C39" s="12" t="n"/>
      <c r="D39" s="12" t="n"/>
      <c r="E39" s="12" t="n"/>
      <c r="F39" s="15" t="n"/>
      <c r="G39" s="16" t="n"/>
      <c r="H39" s="16" t="n"/>
      <c r="I39" s="16" t="n"/>
      <c r="J39" s="16" t="n"/>
      <c r="K39" s="16" t="n"/>
      <c r="L39" s="16" t="n"/>
      <c r="M39" s="16" t="n"/>
      <c r="N39" s="16" t="n"/>
      <c r="O39" s="16" t="n"/>
      <c r="P39" s="16" t="n"/>
      <c r="Q39" s="16" t="n"/>
      <c r="R39" s="16" t="n"/>
      <c r="S39" s="16" t="n"/>
      <c r="T39" s="16" t="n"/>
      <c r="U39" s="17">
        <f>COUNTIF(G39:M39,'1. Settings'!$B$13)*'1. Settings'!$F$13+COUNTIF(G39:M39,'1. Settings'!$B$14)*'1. Settings'!$F$14+COUNTIF(G39:M39,'1. Settings'!$B$15)*'1. Settings'!$F$15+COUNTIF(G39:M39,'1. Settings'!$B$16)*'1. Settings'!$F$16+COUNTIF(G39:M39,'1. Settings'!$B$17)*'1. Settings'!$F$17+COUNTIF(G39:M39,'1. Settings'!$B$18)*'1. Settings'!$F$18+COUNTIF(G39:M39,'1. Settings'!$B$19)*'1. Settings'!$F$19</f>
        <v/>
      </c>
      <c r="V39" s="14">
        <f>COUNTIF(G39:M39,'1. Settings'!$B$13)*('1. Settings'!$F$13&gt;0)+COUNTIF(G39:M39,'1. Settings'!$B$14)*('1. Settings'!$F$14&gt;0)+COUNTIF(G39:M39,'1. Settings'!$B$15)*('1. Settings'!$F$15&gt;0)+COUNTIF(G39:M39,'1. Settings'!$B$16)*('1. Settings'!$F$16&gt;0)+COUNTIF(G39:M39,'1. Settings'!$B$17)*('1. Settings'!$F$17&gt;0)+COUNTIF(G39:M39,'1. Settings'!$B$18)*('1. Settings'!$F$18&gt;0)+COUNTIF(G39:M39,'1. Settings'!$B$19)*('1. Settings'!$F$19&gt;0)</f>
        <v/>
      </c>
      <c r="W39" s="17">
        <f>COUNTIF(N39:T39,'1. Settings'!$B$13)*'1. Settings'!$F$13+COUNTIF(N39:T39,'1. Settings'!$B$14)*'1. Settings'!$F$14+COUNTIF(N39:T39,'1. Settings'!$B$15)*'1. Settings'!$F$15+COUNTIF(N39:T39,'1. Settings'!$B$16)*'1. Settings'!$F$16+COUNTIF(N39:T39,'1. Settings'!$B$17)*'1. Settings'!$F$17+COUNTIF(N39:T39,'1. Settings'!$B$18)*'1. Settings'!$F$18+COUNTIF(N39:T39,'1. Settings'!$B$19)*'1. Settings'!$F$19</f>
        <v/>
      </c>
      <c r="X39" s="14">
        <f>COUNTIF(N39:T39,'1. Settings'!$B$13)*('1. Settings'!$F$13&gt;0)+COUNTIF(N39:T39,'1. Settings'!$B$14)*('1. Settings'!$F$14&gt;0)+COUNTIF(N39:T39,'1. Settings'!$B$15)*('1. Settings'!$F$15&gt;0)+COUNTIF(N39:T39,'1. Settings'!$B$16)*('1. Settings'!$F$16&gt;0)+COUNTIF(N39:T39,'1. Settings'!$B$17)*('1. Settings'!$F$17&gt;0)+COUNTIF(N39:T39,'1. Settings'!$B$18)*('1. Settings'!$F$18&gt;0)+COUNTIF(N39:T39,'1. Settings'!$B$19)*('1. Settings'!$F$19&gt;0)</f>
        <v/>
      </c>
      <c r="Y39" s="14">
        <f>IF(C39="Y",COUNTIF(G39:T39,'1. Settings'!$B$13)*('1. Settings'!$G$13="Yes")+COUNTIF(G39:T39,'1. Settings'!$B$14)*('1. Settings'!$G$14="Yes")+COUNTIF(G39:T39,'1. Settings'!$B$15)*('1. Settings'!$G$15="Yes")+COUNTIF(G39:T39,'1. Settings'!$B$16)*('1. Settings'!$G$16="Yes")+COUNTIF(G39:T39,'1. Settings'!$B$17)*('1. Settings'!$G$17="Yes")+COUNTIF(G39:T39,'1. Settings'!$B$18)*('1. Settings'!$G$18="Yes")+COUNTIF(G39:T39,'1. Settings'!$B$19)*('1. Settings'!$G$19="Yes"),0)</f>
        <v/>
      </c>
      <c r="Z39" s="14">
        <f>IF(OR(M39="",M39="OFF",M39="H",M39="LV"),"No","Yes")</f>
        <v/>
      </c>
      <c r="AA39" s="17">
        <f>MAX((COUNTIF(G39:T39,'1. Settings'!$B$13)&gt;0)*'1. Settings'!$F$13,(COUNTIF(G39:T39,'1. Settings'!$B$14)&gt;0)*'1. Settings'!$F$14,(COUNTIF(G39:T39,'1. Settings'!$B$15)&gt;0)*'1. Settings'!$F$15,(COUNTIF(G39:T39,'1. Settings'!$B$16)&gt;0)*'1. Settings'!$F$16,(COUNTIF(G39:T39,'1. Settings'!$B$17)&gt;0)*'1. Settings'!$F$17,(COUNTIF(G39:T39,'1. Settings'!$B$18)&gt;0)*'1. Settings'!$F$18,(COUNTIF(G39:T39,'1. Settings'!$B$19)&gt;0)*'1. Settings'!$F$19)</f>
        <v/>
      </c>
    </row>
    <row r="40">
      <c r="B40" s="12" t="n"/>
      <c r="C40" s="12" t="n"/>
      <c r="D40" s="12" t="n"/>
      <c r="E40" s="12" t="n"/>
      <c r="F40" s="15" t="n"/>
      <c r="G40" s="16" t="n"/>
      <c r="H40" s="16" t="n"/>
      <c r="I40" s="16" t="n"/>
      <c r="J40" s="16" t="n"/>
      <c r="K40" s="16" t="n"/>
      <c r="L40" s="16" t="n"/>
      <c r="M40" s="16" t="n"/>
      <c r="N40" s="16" t="n"/>
      <c r="O40" s="16" t="n"/>
      <c r="P40" s="16" t="n"/>
      <c r="Q40" s="16" t="n"/>
      <c r="R40" s="16" t="n"/>
      <c r="S40" s="16" t="n"/>
      <c r="T40" s="16" t="n"/>
      <c r="U40" s="17">
        <f>COUNTIF(G40:M40,'1. Settings'!$B$13)*'1. Settings'!$F$13+COUNTIF(G40:M40,'1. Settings'!$B$14)*'1. Settings'!$F$14+COUNTIF(G40:M40,'1. Settings'!$B$15)*'1. Settings'!$F$15+COUNTIF(G40:M40,'1. Settings'!$B$16)*'1. Settings'!$F$16+COUNTIF(G40:M40,'1. Settings'!$B$17)*'1. Settings'!$F$17+COUNTIF(G40:M40,'1. Settings'!$B$18)*'1. Settings'!$F$18+COUNTIF(G40:M40,'1. Settings'!$B$19)*'1. Settings'!$F$19</f>
        <v/>
      </c>
      <c r="V40" s="14">
        <f>COUNTIF(G40:M40,'1. Settings'!$B$13)*('1. Settings'!$F$13&gt;0)+COUNTIF(G40:M40,'1. Settings'!$B$14)*('1. Settings'!$F$14&gt;0)+COUNTIF(G40:M40,'1. Settings'!$B$15)*('1. Settings'!$F$15&gt;0)+COUNTIF(G40:M40,'1. Settings'!$B$16)*('1. Settings'!$F$16&gt;0)+COUNTIF(G40:M40,'1. Settings'!$B$17)*('1. Settings'!$F$17&gt;0)+COUNTIF(G40:M40,'1. Settings'!$B$18)*('1. Settings'!$F$18&gt;0)+COUNTIF(G40:M40,'1. Settings'!$B$19)*('1. Settings'!$F$19&gt;0)</f>
        <v/>
      </c>
      <c r="W40" s="17">
        <f>COUNTIF(N40:T40,'1. Settings'!$B$13)*'1. Settings'!$F$13+COUNTIF(N40:T40,'1. Settings'!$B$14)*'1. Settings'!$F$14+COUNTIF(N40:T40,'1. Settings'!$B$15)*'1. Settings'!$F$15+COUNTIF(N40:T40,'1. Settings'!$B$16)*'1. Settings'!$F$16+COUNTIF(N40:T40,'1. Settings'!$B$17)*'1. Settings'!$F$17+COUNTIF(N40:T40,'1. Settings'!$B$18)*'1. Settings'!$F$18+COUNTIF(N40:T40,'1. Settings'!$B$19)*'1. Settings'!$F$19</f>
        <v/>
      </c>
      <c r="X40" s="14">
        <f>COUNTIF(N40:T40,'1. Settings'!$B$13)*('1. Settings'!$F$13&gt;0)+COUNTIF(N40:T40,'1. Settings'!$B$14)*('1. Settings'!$F$14&gt;0)+COUNTIF(N40:T40,'1. Settings'!$B$15)*('1. Settings'!$F$15&gt;0)+COUNTIF(N40:T40,'1. Settings'!$B$16)*('1. Settings'!$F$16&gt;0)+COUNTIF(N40:T40,'1. Settings'!$B$17)*('1. Settings'!$F$17&gt;0)+COUNTIF(N40:T40,'1. Settings'!$B$18)*('1. Settings'!$F$18&gt;0)+COUNTIF(N40:T40,'1. Settings'!$B$19)*('1. Settings'!$F$19&gt;0)</f>
        <v/>
      </c>
      <c r="Y40" s="14">
        <f>IF(C40="Y",COUNTIF(G40:T40,'1. Settings'!$B$13)*('1. Settings'!$G$13="Yes")+COUNTIF(G40:T40,'1. Settings'!$B$14)*('1. Settings'!$G$14="Yes")+COUNTIF(G40:T40,'1. Settings'!$B$15)*('1. Settings'!$G$15="Yes")+COUNTIF(G40:T40,'1. Settings'!$B$16)*('1. Settings'!$G$16="Yes")+COUNTIF(G40:T40,'1. Settings'!$B$17)*('1. Settings'!$G$17="Yes")+COUNTIF(G40:T40,'1. Settings'!$B$18)*('1. Settings'!$G$18="Yes")+COUNTIF(G40:T40,'1. Settings'!$B$19)*('1. Settings'!$G$19="Yes"),0)</f>
        <v/>
      </c>
      <c r="Z40" s="14">
        <f>IF(OR(M40="",M40="OFF",M40="H",M40="LV"),"No","Yes")</f>
        <v/>
      </c>
      <c r="AA40" s="17">
        <f>MAX((COUNTIF(G40:T40,'1. Settings'!$B$13)&gt;0)*'1. Settings'!$F$13,(COUNTIF(G40:T40,'1. Settings'!$B$14)&gt;0)*'1. Settings'!$F$14,(COUNTIF(G40:T40,'1. Settings'!$B$15)&gt;0)*'1. Settings'!$F$15,(COUNTIF(G40:T40,'1. Settings'!$B$16)&gt;0)*'1. Settings'!$F$16,(COUNTIF(G40:T40,'1. Settings'!$B$17)&gt;0)*'1. Settings'!$F$17,(COUNTIF(G40:T40,'1. Settings'!$B$18)&gt;0)*'1. Settings'!$F$18,(COUNTIF(G40:T40,'1. Settings'!$B$19)&gt;0)*'1. Settings'!$F$19)</f>
        <v/>
      </c>
    </row>
    <row r="41">
      <c r="B41" s="12" t="n"/>
      <c r="C41" s="12" t="n"/>
      <c r="D41" s="12" t="n"/>
      <c r="E41" s="12" t="n"/>
      <c r="F41" s="15" t="n"/>
      <c r="G41" s="16" t="n"/>
      <c r="H41" s="16" t="n"/>
      <c r="I41" s="16" t="n"/>
      <c r="J41" s="16" t="n"/>
      <c r="K41" s="16" t="n"/>
      <c r="L41" s="16" t="n"/>
      <c r="M41" s="16" t="n"/>
      <c r="N41" s="16" t="n"/>
      <c r="O41" s="16" t="n"/>
      <c r="P41" s="16" t="n"/>
      <c r="Q41" s="16" t="n"/>
      <c r="R41" s="16" t="n"/>
      <c r="S41" s="16" t="n"/>
      <c r="T41" s="16" t="n"/>
      <c r="U41" s="17">
        <f>COUNTIF(G41:M41,'1. Settings'!$B$13)*'1. Settings'!$F$13+COUNTIF(G41:M41,'1. Settings'!$B$14)*'1. Settings'!$F$14+COUNTIF(G41:M41,'1. Settings'!$B$15)*'1. Settings'!$F$15+COUNTIF(G41:M41,'1. Settings'!$B$16)*'1. Settings'!$F$16+COUNTIF(G41:M41,'1. Settings'!$B$17)*'1. Settings'!$F$17+COUNTIF(G41:M41,'1. Settings'!$B$18)*'1. Settings'!$F$18+COUNTIF(G41:M41,'1. Settings'!$B$19)*'1. Settings'!$F$19</f>
        <v/>
      </c>
      <c r="V41" s="14">
        <f>COUNTIF(G41:M41,'1. Settings'!$B$13)*('1. Settings'!$F$13&gt;0)+COUNTIF(G41:M41,'1. Settings'!$B$14)*('1. Settings'!$F$14&gt;0)+COUNTIF(G41:M41,'1. Settings'!$B$15)*('1. Settings'!$F$15&gt;0)+COUNTIF(G41:M41,'1. Settings'!$B$16)*('1. Settings'!$F$16&gt;0)+COUNTIF(G41:M41,'1. Settings'!$B$17)*('1. Settings'!$F$17&gt;0)+COUNTIF(G41:M41,'1. Settings'!$B$18)*('1. Settings'!$F$18&gt;0)+COUNTIF(G41:M41,'1. Settings'!$B$19)*('1. Settings'!$F$19&gt;0)</f>
        <v/>
      </c>
      <c r="W41" s="17">
        <f>COUNTIF(N41:T41,'1. Settings'!$B$13)*'1. Settings'!$F$13+COUNTIF(N41:T41,'1. Settings'!$B$14)*'1. Settings'!$F$14+COUNTIF(N41:T41,'1. Settings'!$B$15)*'1. Settings'!$F$15+COUNTIF(N41:T41,'1. Settings'!$B$16)*'1. Settings'!$F$16+COUNTIF(N41:T41,'1. Settings'!$B$17)*'1. Settings'!$F$17+COUNTIF(N41:T41,'1. Settings'!$B$18)*'1. Settings'!$F$18+COUNTIF(N41:T41,'1. Settings'!$B$19)*'1. Settings'!$F$19</f>
        <v/>
      </c>
      <c r="X41" s="14">
        <f>COUNTIF(N41:T41,'1. Settings'!$B$13)*('1. Settings'!$F$13&gt;0)+COUNTIF(N41:T41,'1. Settings'!$B$14)*('1. Settings'!$F$14&gt;0)+COUNTIF(N41:T41,'1. Settings'!$B$15)*('1. Settings'!$F$15&gt;0)+COUNTIF(N41:T41,'1. Settings'!$B$16)*('1. Settings'!$F$16&gt;0)+COUNTIF(N41:T41,'1. Settings'!$B$17)*('1. Settings'!$F$17&gt;0)+COUNTIF(N41:T41,'1. Settings'!$B$18)*('1. Settings'!$F$18&gt;0)+COUNTIF(N41:T41,'1. Settings'!$B$19)*('1. Settings'!$F$19&gt;0)</f>
        <v/>
      </c>
      <c r="Y41" s="14">
        <f>IF(C41="Y",COUNTIF(G41:T41,'1. Settings'!$B$13)*('1. Settings'!$G$13="Yes")+COUNTIF(G41:T41,'1. Settings'!$B$14)*('1. Settings'!$G$14="Yes")+COUNTIF(G41:T41,'1. Settings'!$B$15)*('1. Settings'!$G$15="Yes")+COUNTIF(G41:T41,'1. Settings'!$B$16)*('1. Settings'!$G$16="Yes")+COUNTIF(G41:T41,'1. Settings'!$B$17)*('1. Settings'!$G$17="Yes")+COUNTIF(G41:T41,'1. Settings'!$B$18)*('1. Settings'!$G$18="Yes")+COUNTIF(G41:T41,'1. Settings'!$B$19)*('1. Settings'!$G$19="Yes"),0)</f>
        <v/>
      </c>
      <c r="Z41" s="14">
        <f>IF(OR(M41="",M41="OFF",M41="H",M41="LV"),"No","Yes")</f>
        <v/>
      </c>
      <c r="AA41" s="17">
        <f>MAX((COUNTIF(G41:T41,'1. Settings'!$B$13)&gt;0)*'1. Settings'!$F$13,(COUNTIF(G41:T41,'1. Settings'!$B$14)&gt;0)*'1. Settings'!$F$14,(COUNTIF(G41:T41,'1. Settings'!$B$15)&gt;0)*'1. Settings'!$F$15,(COUNTIF(G41:T41,'1. Settings'!$B$16)&gt;0)*'1. Settings'!$F$16,(COUNTIF(G41:T41,'1. Settings'!$B$17)&gt;0)*'1. Settings'!$F$17,(COUNTIF(G41:T41,'1. Settings'!$B$18)&gt;0)*'1. Settings'!$F$18,(COUNTIF(G41:T41,'1. Settings'!$B$19)&gt;0)*'1. Settings'!$F$19)</f>
        <v/>
      </c>
    </row>
    <row r="42">
      <c r="B42" s="12" t="n"/>
      <c r="C42" s="12" t="n"/>
      <c r="D42" s="12" t="n"/>
      <c r="E42" s="12" t="n"/>
      <c r="F42" s="15" t="n"/>
      <c r="G42" s="16" t="n"/>
      <c r="H42" s="16" t="n"/>
      <c r="I42" s="16" t="n"/>
      <c r="J42" s="16" t="n"/>
      <c r="K42" s="16" t="n"/>
      <c r="L42" s="16" t="n"/>
      <c r="M42" s="16" t="n"/>
      <c r="N42" s="16" t="n"/>
      <c r="O42" s="16" t="n"/>
      <c r="P42" s="16" t="n"/>
      <c r="Q42" s="16" t="n"/>
      <c r="R42" s="16" t="n"/>
      <c r="S42" s="16" t="n"/>
      <c r="T42" s="16" t="n"/>
      <c r="U42" s="17">
        <f>COUNTIF(G42:M42,'1. Settings'!$B$13)*'1. Settings'!$F$13+COUNTIF(G42:M42,'1. Settings'!$B$14)*'1. Settings'!$F$14+COUNTIF(G42:M42,'1. Settings'!$B$15)*'1. Settings'!$F$15+COUNTIF(G42:M42,'1. Settings'!$B$16)*'1. Settings'!$F$16+COUNTIF(G42:M42,'1. Settings'!$B$17)*'1. Settings'!$F$17+COUNTIF(G42:M42,'1. Settings'!$B$18)*'1. Settings'!$F$18+COUNTIF(G42:M42,'1. Settings'!$B$19)*'1. Settings'!$F$19</f>
        <v/>
      </c>
      <c r="V42" s="14">
        <f>COUNTIF(G42:M42,'1. Settings'!$B$13)*('1. Settings'!$F$13&gt;0)+COUNTIF(G42:M42,'1. Settings'!$B$14)*('1. Settings'!$F$14&gt;0)+COUNTIF(G42:M42,'1. Settings'!$B$15)*('1. Settings'!$F$15&gt;0)+COUNTIF(G42:M42,'1. Settings'!$B$16)*('1. Settings'!$F$16&gt;0)+COUNTIF(G42:M42,'1. Settings'!$B$17)*('1. Settings'!$F$17&gt;0)+COUNTIF(G42:M42,'1. Settings'!$B$18)*('1. Settings'!$F$18&gt;0)+COUNTIF(G42:M42,'1. Settings'!$B$19)*('1. Settings'!$F$19&gt;0)</f>
        <v/>
      </c>
      <c r="W42" s="17">
        <f>COUNTIF(N42:T42,'1. Settings'!$B$13)*'1. Settings'!$F$13+COUNTIF(N42:T42,'1. Settings'!$B$14)*'1. Settings'!$F$14+COUNTIF(N42:T42,'1. Settings'!$B$15)*'1. Settings'!$F$15+COUNTIF(N42:T42,'1. Settings'!$B$16)*'1. Settings'!$F$16+COUNTIF(N42:T42,'1. Settings'!$B$17)*'1. Settings'!$F$17+COUNTIF(N42:T42,'1. Settings'!$B$18)*'1. Settings'!$F$18+COUNTIF(N42:T42,'1. Settings'!$B$19)*'1. Settings'!$F$19</f>
        <v/>
      </c>
      <c r="X42" s="14">
        <f>COUNTIF(N42:T42,'1. Settings'!$B$13)*('1. Settings'!$F$13&gt;0)+COUNTIF(N42:T42,'1. Settings'!$B$14)*('1. Settings'!$F$14&gt;0)+COUNTIF(N42:T42,'1. Settings'!$B$15)*('1. Settings'!$F$15&gt;0)+COUNTIF(N42:T42,'1. Settings'!$B$16)*('1. Settings'!$F$16&gt;0)+COUNTIF(N42:T42,'1. Settings'!$B$17)*('1. Settings'!$F$17&gt;0)+COUNTIF(N42:T42,'1. Settings'!$B$18)*('1. Settings'!$F$18&gt;0)+COUNTIF(N42:T42,'1. Settings'!$B$19)*('1. Settings'!$F$19&gt;0)</f>
        <v/>
      </c>
      <c r="Y42" s="14">
        <f>IF(C42="Y",COUNTIF(G42:T42,'1. Settings'!$B$13)*('1. Settings'!$G$13="Yes")+COUNTIF(G42:T42,'1. Settings'!$B$14)*('1. Settings'!$G$14="Yes")+COUNTIF(G42:T42,'1. Settings'!$B$15)*('1. Settings'!$G$15="Yes")+COUNTIF(G42:T42,'1. Settings'!$B$16)*('1. Settings'!$G$16="Yes")+COUNTIF(G42:T42,'1. Settings'!$B$17)*('1. Settings'!$G$17="Yes")+COUNTIF(G42:T42,'1. Settings'!$B$18)*('1. Settings'!$G$18="Yes")+COUNTIF(G42:T42,'1. Settings'!$B$19)*('1. Settings'!$G$19="Yes"),0)</f>
        <v/>
      </c>
      <c r="Z42" s="14">
        <f>IF(OR(M42="",M42="OFF",M42="H",M42="LV"),"No","Yes")</f>
        <v/>
      </c>
      <c r="AA42" s="17">
        <f>MAX((COUNTIF(G42:T42,'1. Settings'!$B$13)&gt;0)*'1. Settings'!$F$13,(COUNTIF(G42:T42,'1. Settings'!$B$14)&gt;0)*'1. Settings'!$F$14,(COUNTIF(G42:T42,'1. Settings'!$B$15)&gt;0)*'1. Settings'!$F$15,(COUNTIF(G42:T42,'1. Settings'!$B$16)&gt;0)*'1. Settings'!$F$16,(COUNTIF(G42:T42,'1. Settings'!$B$17)&gt;0)*'1. Settings'!$F$17,(COUNTIF(G42:T42,'1. Settings'!$B$18)&gt;0)*'1. Settings'!$F$18,(COUNTIF(G42:T42,'1. Settings'!$B$19)&gt;0)*'1. Settings'!$F$19)</f>
        <v/>
      </c>
    </row>
    <row r="43">
      <c r="B43" s="12" t="n"/>
      <c r="C43" s="12" t="n"/>
      <c r="D43" s="12" t="n"/>
      <c r="E43" s="12" t="n"/>
      <c r="F43" s="15" t="n"/>
      <c r="G43" s="16" t="n"/>
      <c r="H43" s="16" t="n"/>
      <c r="I43" s="16" t="n"/>
      <c r="J43" s="16" t="n"/>
      <c r="K43" s="16" t="n"/>
      <c r="L43" s="16" t="n"/>
      <c r="M43" s="16" t="n"/>
      <c r="N43" s="16" t="n"/>
      <c r="O43" s="16" t="n"/>
      <c r="P43" s="16" t="n"/>
      <c r="Q43" s="16" t="n"/>
      <c r="R43" s="16" t="n"/>
      <c r="S43" s="16" t="n"/>
      <c r="T43" s="16" t="n"/>
      <c r="U43" s="17">
        <f>COUNTIF(G43:M43,'1. Settings'!$B$13)*'1. Settings'!$F$13+COUNTIF(G43:M43,'1. Settings'!$B$14)*'1. Settings'!$F$14+COUNTIF(G43:M43,'1. Settings'!$B$15)*'1. Settings'!$F$15+COUNTIF(G43:M43,'1. Settings'!$B$16)*'1. Settings'!$F$16+COUNTIF(G43:M43,'1. Settings'!$B$17)*'1. Settings'!$F$17+COUNTIF(G43:M43,'1. Settings'!$B$18)*'1. Settings'!$F$18+COUNTIF(G43:M43,'1. Settings'!$B$19)*'1. Settings'!$F$19</f>
        <v/>
      </c>
      <c r="V43" s="14">
        <f>COUNTIF(G43:M43,'1. Settings'!$B$13)*('1. Settings'!$F$13&gt;0)+COUNTIF(G43:M43,'1. Settings'!$B$14)*('1. Settings'!$F$14&gt;0)+COUNTIF(G43:M43,'1. Settings'!$B$15)*('1. Settings'!$F$15&gt;0)+COUNTIF(G43:M43,'1. Settings'!$B$16)*('1. Settings'!$F$16&gt;0)+COUNTIF(G43:M43,'1. Settings'!$B$17)*('1. Settings'!$F$17&gt;0)+COUNTIF(G43:M43,'1. Settings'!$B$18)*('1. Settings'!$F$18&gt;0)+COUNTIF(G43:M43,'1. Settings'!$B$19)*('1. Settings'!$F$19&gt;0)</f>
        <v/>
      </c>
      <c r="W43" s="17">
        <f>COUNTIF(N43:T43,'1. Settings'!$B$13)*'1. Settings'!$F$13+COUNTIF(N43:T43,'1. Settings'!$B$14)*'1. Settings'!$F$14+COUNTIF(N43:T43,'1. Settings'!$B$15)*'1. Settings'!$F$15+COUNTIF(N43:T43,'1. Settings'!$B$16)*'1. Settings'!$F$16+COUNTIF(N43:T43,'1. Settings'!$B$17)*'1. Settings'!$F$17+COUNTIF(N43:T43,'1. Settings'!$B$18)*'1. Settings'!$F$18+COUNTIF(N43:T43,'1. Settings'!$B$19)*'1. Settings'!$F$19</f>
        <v/>
      </c>
      <c r="X43" s="14">
        <f>COUNTIF(N43:T43,'1. Settings'!$B$13)*('1. Settings'!$F$13&gt;0)+COUNTIF(N43:T43,'1. Settings'!$B$14)*('1. Settings'!$F$14&gt;0)+COUNTIF(N43:T43,'1. Settings'!$B$15)*('1. Settings'!$F$15&gt;0)+COUNTIF(N43:T43,'1. Settings'!$B$16)*('1. Settings'!$F$16&gt;0)+COUNTIF(N43:T43,'1. Settings'!$B$17)*('1. Settings'!$F$17&gt;0)+COUNTIF(N43:T43,'1. Settings'!$B$18)*('1. Settings'!$F$18&gt;0)+COUNTIF(N43:T43,'1. Settings'!$B$19)*('1. Settings'!$F$19&gt;0)</f>
        <v/>
      </c>
      <c r="Y43" s="14">
        <f>IF(C43="Y",COUNTIF(G43:T43,'1. Settings'!$B$13)*('1. Settings'!$G$13="Yes")+COUNTIF(G43:T43,'1. Settings'!$B$14)*('1. Settings'!$G$14="Yes")+COUNTIF(G43:T43,'1. Settings'!$B$15)*('1. Settings'!$G$15="Yes")+COUNTIF(G43:T43,'1. Settings'!$B$16)*('1. Settings'!$G$16="Yes")+COUNTIF(G43:T43,'1. Settings'!$B$17)*('1. Settings'!$G$17="Yes")+COUNTIF(G43:T43,'1. Settings'!$B$18)*('1. Settings'!$G$18="Yes")+COUNTIF(G43:T43,'1. Settings'!$B$19)*('1. Settings'!$G$19="Yes"),0)</f>
        <v/>
      </c>
      <c r="Z43" s="14">
        <f>IF(OR(M43="",M43="OFF",M43="H",M43="LV"),"No","Yes")</f>
        <v/>
      </c>
      <c r="AA43" s="17">
        <f>MAX((COUNTIF(G43:T43,'1. Settings'!$B$13)&gt;0)*'1. Settings'!$F$13,(COUNTIF(G43:T43,'1. Settings'!$B$14)&gt;0)*'1. Settings'!$F$14,(COUNTIF(G43:T43,'1. Settings'!$B$15)&gt;0)*'1. Settings'!$F$15,(COUNTIF(G43:T43,'1. Settings'!$B$16)&gt;0)*'1. Settings'!$F$16,(COUNTIF(G43:T43,'1. Settings'!$B$17)&gt;0)*'1. Settings'!$F$17,(COUNTIF(G43:T43,'1. Settings'!$B$18)&gt;0)*'1. Settings'!$F$18,(COUNTIF(G43:T43,'1. Settings'!$B$19)&gt;0)*'1. Settings'!$F$19)</f>
        <v/>
      </c>
    </row>
    <row r="44">
      <c r="B44" s="12" t="n"/>
      <c r="C44" s="12" t="n"/>
      <c r="D44" s="12" t="n"/>
      <c r="E44" s="12" t="n"/>
      <c r="F44" s="15" t="n"/>
      <c r="G44" s="16" t="n"/>
      <c r="H44" s="16" t="n"/>
      <c r="I44" s="16" t="n"/>
      <c r="J44" s="16" t="n"/>
      <c r="K44" s="16" t="n"/>
      <c r="L44" s="16" t="n"/>
      <c r="M44" s="16" t="n"/>
      <c r="N44" s="16" t="n"/>
      <c r="O44" s="16" t="n"/>
      <c r="P44" s="16" t="n"/>
      <c r="Q44" s="16" t="n"/>
      <c r="R44" s="16" t="n"/>
      <c r="S44" s="16" t="n"/>
      <c r="T44" s="16" t="n"/>
      <c r="U44" s="17">
        <f>COUNTIF(G44:M44,'1. Settings'!$B$13)*'1. Settings'!$F$13+COUNTIF(G44:M44,'1. Settings'!$B$14)*'1. Settings'!$F$14+COUNTIF(G44:M44,'1. Settings'!$B$15)*'1. Settings'!$F$15+COUNTIF(G44:M44,'1. Settings'!$B$16)*'1. Settings'!$F$16+COUNTIF(G44:M44,'1. Settings'!$B$17)*'1. Settings'!$F$17+COUNTIF(G44:M44,'1. Settings'!$B$18)*'1. Settings'!$F$18+COUNTIF(G44:M44,'1. Settings'!$B$19)*'1. Settings'!$F$19</f>
        <v/>
      </c>
      <c r="V44" s="14">
        <f>COUNTIF(G44:M44,'1. Settings'!$B$13)*('1. Settings'!$F$13&gt;0)+COUNTIF(G44:M44,'1. Settings'!$B$14)*('1. Settings'!$F$14&gt;0)+COUNTIF(G44:M44,'1. Settings'!$B$15)*('1. Settings'!$F$15&gt;0)+COUNTIF(G44:M44,'1. Settings'!$B$16)*('1. Settings'!$F$16&gt;0)+COUNTIF(G44:M44,'1. Settings'!$B$17)*('1. Settings'!$F$17&gt;0)+COUNTIF(G44:M44,'1. Settings'!$B$18)*('1. Settings'!$F$18&gt;0)+COUNTIF(G44:M44,'1. Settings'!$B$19)*('1. Settings'!$F$19&gt;0)</f>
        <v/>
      </c>
      <c r="W44" s="17">
        <f>COUNTIF(N44:T44,'1. Settings'!$B$13)*'1. Settings'!$F$13+COUNTIF(N44:T44,'1. Settings'!$B$14)*'1. Settings'!$F$14+COUNTIF(N44:T44,'1. Settings'!$B$15)*'1. Settings'!$F$15+COUNTIF(N44:T44,'1. Settings'!$B$16)*'1. Settings'!$F$16+COUNTIF(N44:T44,'1. Settings'!$B$17)*'1. Settings'!$F$17+COUNTIF(N44:T44,'1. Settings'!$B$18)*'1. Settings'!$F$18+COUNTIF(N44:T44,'1. Settings'!$B$19)*'1. Settings'!$F$19</f>
        <v/>
      </c>
      <c r="X44" s="14">
        <f>COUNTIF(N44:T44,'1. Settings'!$B$13)*('1. Settings'!$F$13&gt;0)+COUNTIF(N44:T44,'1. Settings'!$B$14)*('1. Settings'!$F$14&gt;0)+COUNTIF(N44:T44,'1. Settings'!$B$15)*('1. Settings'!$F$15&gt;0)+COUNTIF(N44:T44,'1. Settings'!$B$16)*('1. Settings'!$F$16&gt;0)+COUNTIF(N44:T44,'1. Settings'!$B$17)*('1. Settings'!$F$17&gt;0)+COUNTIF(N44:T44,'1. Settings'!$B$18)*('1. Settings'!$F$18&gt;0)+COUNTIF(N44:T44,'1. Settings'!$B$19)*('1. Settings'!$F$19&gt;0)</f>
        <v/>
      </c>
      <c r="Y44" s="14">
        <f>IF(C44="Y",COUNTIF(G44:T44,'1. Settings'!$B$13)*('1. Settings'!$G$13="Yes")+COUNTIF(G44:T44,'1. Settings'!$B$14)*('1. Settings'!$G$14="Yes")+COUNTIF(G44:T44,'1. Settings'!$B$15)*('1. Settings'!$G$15="Yes")+COUNTIF(G44:T44,'1. Settings'!$B$16)*('1. Settings'!$G$16="Yes")+COUNTIF(G44:T44,'1. Settings'!$B$17)*('1. Settings'!$G$17="Yes")+COUNTIF(G44:T44,'1. Settings'!$B$18)*('1. Settings'!$G$18="Yes")+COUNTIF(G44:T44,'1. Settings'!$B$19)*('1. Settings'!$G$19="Yes"),0)</f>
        <v/>
      </c>
      <c r="Z44" s="14">
        <f>IF(OR(M44="",M44="OFF",M44="H",M44="LV"),"No","Yes")</f>
        <v/>
      </c>
      <c r="AA44" s="17">
        <f>MAX((COUNTIF(G44:T44,'1. Settings'!$B$13)&gt;0)*'1. Settings'!$F$13,(COUNTIF(G44:T44,'1. Settings'!$B$14)&gt;0)*'1. Settings'!$F$14,(COUNTIF(G44:T44,'1. Settings'!$B$15)&gt;0)*'1. Settings'!$F$15,(COUNTIF(G44:T44,'1. Settings'!$B$16)&gt;0)*'1. Settings'!$F$16,(COUNTIF(G44:T44,'1. Settings'!$B$17)&gt;0)*'1. Settings'!$F$17,(COUNTIF(G44:T44,'1. Settings'!$B$18)&gt;0)*'1. Settings'!$F$18,(COUNTIF(G44:T44,'1. Settings'!$B$19)&gt;0)*'1. Settings'!$F$19)</f>
        <v/>
      </c>
    </row>
    <row r="45">
      <c r="B45" s="12" t="n"/>
      <c r="C45" s="12" t="n"/>
      <c r="D45" s="12" t="n"/>
      <c r="E45" s="12" t="n"/>
      <c r="F45" s="15" t="n"/>
      <c r="G45" s="16" t="n"/>
      <c r="H45" s="16" t="n"/>
      <c r="I45" s="16" t="n"/>
      <c r="J45" s="16" t="n"/>
      <c r="K45" s="16" t="n"/>
      <c r="L45" s="16" t="n"/>
      <c r="M45" s="16" t="n"/>
      <c r="N45" s="16" t="n"/>
      <c r="O45" s="16" t="n"/>
      <c r="P45" s="16" t="n"/>
      <c r="Q45" s="16" t="n"/>
      <c r="R45" s="16" t="n"/>
      <c r="S45" s="16" t="n"/>
      <c r="T45" s="16" t="n"/>
      <c r="U45" s="17">
        <f>COUNTIF(G45:M45,'1. Settings'!$B$13)*'1. Settings'!$F$13+COUNTIF(G45:M45,'1. Settings'!$B$14)*'1. Settings'!$F$14+COUNTIF(G45:M45,'1. Settings'!$B$15)*'1. Settings'!$F$15+COUNTIF(G45:M45,'1. Settings'!$B$16)*'1. Settings'!$F$16+COUNTIF(G45:M45,'1. Settings'!$B$17)*'1. Settings'!$F$17+COUNTIF(G45:M45,'1. Settings'!$B$18)*'1. Settings'!$F$18+COUNTIF(G45:M45,'1. Settings'!$B$19)*'1. Settings'!$F$19</f>
        <v/>
      </c>
      <c r="V45" s="14">
        <f>COUNTIF(G45:M45,'1. Settings'!$B$13)*('1. Settings'!$F$13&gt;0)+COUNTIF(G45:M45,'1. Settings'!$B$14)*('1. Settings'!$F$14&gt;0)+COUNTIF(G45:M45,'1. Settings'!$B$15)*('1. Settings'!$F$15&gt;0)+COUNTIF(G45:M45,'1. Settings'!$B$16)*('1. Settings'!$F$16&gt;0)+COUNTIF(G45:M45,'1. Settings'!$B$17)*('1. Settings'!$F$17&gt;0)+COUNTIF(G45:M45,'1. Settings'!$B$18)*('1. Settings'!$F$18&gt;0)+COUNTIF(G45:M45,'1. Settings'!$B$19)*('1. Settings'!$F$19&gt;0)</f>
        <v/>
      </c>
      <c r="W45" s="17">
        <f>COUNTIF(N45:T45,'1. Settings'!$B$13)*'1. Settings'!$F$13+COUNTIF(N45:T45,'1. Settings'!$B$14)*'1. Settings'!$F$14+COUNTIF(N45:T45,'1. Settings'!$B$15)*'1. Settings'!$F$15+COUNTIF(N45:T45,'1. Settings'!$B$16)*'1. Settings'!$F$16+COUNTIF(N45:T45,'1. Settings'!$B$17)*'1. Settings'!$F$17+COUNTIF(N45:T45,'1. Settings'!$B$18)*'1. Settings'!$F$18+COUNTIF(N45:T45,'1. Settings'!$B$19)*'1. Settings'!$F$19</f>
        <v/>
      </c>
      <c r="X45" s="14">
        <f>COUNTIF(N45:T45,'1. Settings'!$B$13)*('1. Settings'!$F$13&gt;0)+COUNTIF(N45:T45,'1. Settings'!$B$14)*('1. Settings'!$F$14&gt;0)+COUNTIF(N45:T45,'1. Settings'!$B$15)*('1. Settings'!$F$15&gt;0)+COUNTIF(N45:T45,'1. Settings'!$B$16)*('1. Settings'!$F$16&gt;0)+COUNTIF(N45:T45,'1. Settings'!$B$17)*('1. Settings'!$F$17&gt;0)+COUNTIF(N45:T45,'1. Settings'!$B$18)*('1. Settings'!$F$18&gt;0)+COUNTIF(N45:T45,'1. Settings'!$B$19)*('1. Settings'!$F$19&gt;0)</f>
        <v/>
      </c>
      <c r="Y45" s="14">
        <f>IF(C45="Y",COUNTIF(G45:T45,'1. Settings'!$B$13)*('1. Settings'!$G$13="Yes")+COUNTIF(G45:T45,'1. Settings'!$B$14)*('1. Settings'!$G$14="Yes")+COUNTIF(G45:T45,'1. Settings'!$B$15)*('1. Settings'!$G$15="Yes")+COUNTIF(G45:T45,'1. Settings'!$B$16)*('1. Settings'!$G$16="Yes")+COUNTIF(G45:T45,'1. Settings'!$B$17)*('1. Settings'!$G$17="Yes")+COUNTIF(G45:T45,'1. Settings'!$B$18)*('1. Settings'!$G$18="Yes")+COUNTIF(G45:T45,'1. Settings'!$B$19)*('1. Settings'!$G$19="Yes"),0)</f>
        <v/>
      </c>
      <c r="Z45" s="14">
        <f>IF(OR(M45="",M45="OFF",M45="H",M45="LV"),"No","Yes")</f>
        <v/>
      </c>
      <c r="AA45" s="17">
        <f>MAX((COUNTIF(G45:T45,'1. Settings'!$B$13)&gt;0)*'1. Settings'!$F$13,(COUNTIF(G45:T45,'1. Settings'!$B$14)&gt;0)*'1. Settings'!$F$14,(COUNTIF(G45:T45,'1. Settings'!$B$15)&gt;0)*'1. Settings'!$F$15,(COUNTIF(G45:T45,'1. Settings'!$B$16)&gt;0)*'1. Settings'!$F$16,(COUNTIF(G45:T45,'1. Settings'!$B$17)&gt;0)*'1. Settings'!$F$17,(COUNTIF(G45:T45,'1. Settings'!$B$18)&gt;0)*'1. Settings'!$F$18,(COUNTIF(G45:T45,'1. Settings'!$B$19)&gt;0)*'1. Settings'!$F$19)</f>
        <v/>
      </c>
    </row>
    <row r="46">
      <c r="B46" s="12" t="n"/>
      <c r="C46" s="12" t="n"/>
      <c r="D46" s="12" t="n"/>
      <c r="E46" s="12" t="n"/>
      <c r="F46" s="15" t="n"/>
      <c r="G46" s="16" t="n"/>
      <c r="H46" s="16" t="n"/>
      <c r="I46" s="16" t="n"/>
      <c r="J46" s="16" t="n"/>
      <c r="K46" s="16" t="n"/>
      <c r="L46" s="16" t="n"/>
      <c r="M46" s="16" t="n"/>
      <c r="N46" s="16" t="n"/>
      <c r="O46" s="16" t="n"/>
      <c r="P46" s="16" t="n"/>
      <c r="Q46" s="16" t="n"/>
      <c r="R46" s="16" t="n"/>
      <c r="S46" s="16" t="n"/>
      <c r="T46" s="16" t="n"/>
      <c r="U46" s="17">
        <f>COUNTIF(G46:M46,'1. Settings'!$B$13)*'1. Settings'!$F$13+COUNTIF(G46:M46,'1. Settings'!$B$14)*'1. Settings'!$F$14+COUNTIF(G46:M46,'1. Settings'!$B$15)*'1. Settings'!$F$15+COUNTIF(G46:M46,'1. Settings'!$B$16)*'1. Settings'!$F$16+COUNTIF(G46:M46,'1. Settings'!$B$17)*'1. Settings'!$F$17+COUNTIF(G46:M46,'1. Settings'!$B$18)*'1. Settings'!$F$18+COUNTIF(G46:M46,'1. Settings'!$B$19)*'1. Settings'!$F$19</f>
        <v/>
      </c>
      <c r="V46" s="14">
        <f>COUNTIF(G46:M46,'1. Settings'!$B$13)*('1. Settings'!$F$13&gt;0)+COUNTIF(G46:M46,'1. Settings'!$B$14)*('1. Settings'!$F$14&gt;0)+COUNTIF(G46:M46,'1. Settings'!$B$15)*('1. Settings'!$F$15&gt;0)+COUNTIF(G46:M46,'1. Settings'!$B$16)*('1. Settings'!$F$16&gt;0)+COUNTIF(G46:M46,'1. Settings'!$B$17)*('1. Settings'!$F$17&gt;0)+COUNTIF(G46:M46,'1. Settings'!$B$18)*('1. Settings'!$F$18&gt;0)+COUNTIF(G46:M46,'1. Settings'!$B$19)*('1. Settings'!$F$19&gt;0)</f>
        <v/>
      </c>
      <c r="W46" s="17">
        <f>COUNTIF(N46:T46,'1. Settings'!$B$13)*'1. Settings'!$F$13+COUNTIF(N46:T46,'1. Settings'!$B$14)*'1. Settings'!$F$14+COUNTIF(N46:T46,'1. Settings'!$B$15)*'1. Settings'!$F$15+COUNTIF(N46:T46,'1. Settings'!$B$16)*'1. Settings'!$F$16+COUNTIF(N46:T46,'1. Settings'!$B$17)*'1. Settings'!$F$17+COUNTIF(N46:T46,'1. Settings'!$B$18)*'1. Settings'!$F$18+COUNTIF(N46:T46,'1. Settings'!$B$19)*'1. Settings'!$F$19</f>
        <v/>
      </c>
      <c r="X46" s="14">
        <f>COUNTIF(N46:T46,'1. Settings'!$B$13)*('1. Settings'!$F$13&gt;0)+COUNTIF(N46:T46,'1. Settings'!$B$14)*('1. Settings'!$F$14&gt;0)+COUNTIF(N46:T46,'1. Settings'!$B$15)*('1. Settings'!$F$15&gt;0)+COUNTIF(N46:T46,'1. Settings'!$B$16)*('1. Settings'!$F$16&gt;0)+COUNTIF(N46:T46,'1. Settings'!$B$17)*('1. Settings'!$F$17&gt;0)+COUNTIF(N46:T46,'1. Settings'!$B$18)*('1. Settings'!$F$18&gt;0)+COUNTIF(N46:T46,'1. Settings'!$B$19)*('1. Settings'!$F$19&gt;0)</f>
        <v/>
      </c>
      <c r="Y46" s="14">
        <f>IF(C46="Y",COUNTIF(G46:T46,'1. Settings'!$B$13)*('1. Settings'!$G$13="Yes")+COUNTIF(G46:T46,'1. Settings'!$B$14)*('1. Settings'!$G$14="Yes")+COUNTIF(G46:T46,'1. Settings'!$B$15)*('1. Settings'!$G$15="Yes")+COUNTIF(G46:T46,'1. Settings'!$B$16)*('1. Settings'!$G$16="Yes")+COUNTIF(G46:T46,'1. Settings'!$B$17)*('1. Settings'!$G$17="Yes")+COUNTIF(G46:T46,'1. Settings'!$B$18)*('1. Settings'!$G$18="Yes")+COUNTIF(G46:T46,'1. Settings'!$B$19)*('1. Settings'!$G$19="Yes"),0)</f>
        <v/>
      </c>
      <c r="Z46" s="14">
        <f>IF(OR(M46="",M46="OFF",M46="H",M46="LV"),"No","Yes")</f>
        <v/>
      </c>
      <c r="AA46" s="17">
        <f>MAX((COUNTIF(G46:T46,'1. Settings'!$B$13)&gt;0)*'1. Settings'!$F$13,(COUNTIF(G46:T46,'1. Settings'!$B$14)&gt;0)*'1. Settings'!$F$14,(COUNTIF(G46:T46,'1. Settings'!$B$15)&gt;0)*'1. Settings'!$F$15,(COUNTIF(G46:T46,'1. Settings'!$B$16)&gt;0)*'1. Settings'!$F$16,(COUNTIF(G46:T46,'1. Settings'!$B$17)&gt;0)*'1. Settings'!$F$17,(COUNTIF(G46:T46,'1. Settings'!$B$18)&gt;0)*'1. Settings'!$F$18,(COUNTIF(G46:T46,'1. Settings'!$B$19)&gt;0)*'1. Settings'!$F$19)</f>
        <v/>
      </c>
    </row>
    <row r="48" ht="58" customHeight="1">
      <c r="B48" s="7" t="inlineStr">
        <is>
          <t>Suresh works all seven days of week 1, so week 1 turns red: give him a day off that week. Priya ends at 22:00 in a Pune shop, after the 21:30 window, and no consent is recorded, so amber: use the consent letter or change the shift. Ramesh's 9.5-hour shifts go over the hours a day and take both weeks over the week's hours, so red: that is overtime, only with his consent.</t>
        </is>
      </c>
    </row>
  </sheetData>
  <mergeCells count="1">
    <mergeCell ref="B48:T48"/>
  </mergeCells>
  <conditionalFormatting sqref="U7:U46">
    <cfRule type="cellIs" priority="1" operator="greaterThan" dxfId="0">
      <formula>'1. Settings'!$C$6</formula>
    </cfRule>
  </conditionalFormatting>
  <conditionalFormatting sqref="W7:W46">
    <cfRule type="cellIs" priority="2" operator="greaterThan" dxfId="0">
      <formula>'1. Settings'!$C$6</formula>
    </cfRule>
  </conditionalFormatting>
  <conditionalFormatting sqref="V7:V46">
    <cfRule type="cellIs" priority="3" operator="greaterThan" dxfId="0">
      <formula>'1. Settings'!$C$9</formula>
    </cfRule>
  </conditionalFormatting>
  <conditionalFormatting sqref="X7:X46">
    <cfRule type="cellIs" priority="4" operator="greaterThan" dxfId="0">
      <formula>'1. Settings'!$C$9</formula>
    </cfRule>
  </conditionalFormatting>
  <conditionalFormatting sqref="AA7:AA46">
    <cfRule type="cellIs" priority="5" operator="greaterThan" dxfId="0">
      <formula>'1. Settings'!$C$5</formula>
    </cfRule>
  </conditionalFormatting>
  <conditionalFormatting sqref="Y7:Y46">
    <cfRule type="expression" priority="6" dxfId="1">
      <formula>AND(Y7&gt;0,E7&lt;&gt;"Y")</formula>
    </cfRule>
  </conditionalFormatting>
  <dataValidations count="2">
    <dataValidation sqref="C7 C8 C9 C10 C11 C12 C13 C14 C15 C16 C17 C18 C19 C20 C21 C22 C23 C24 C25 C26 C27 C28 C29 C30 C31 C32 C33 C34 C35 C36 C37 C38 C39 C40 C41 C42 C43 C44 C45 C46 E7 E8 E9 E10 E11 E12 E13 E14 E15 E16 E17 E18 E19 E20 E21 E22 E23 E24 E25 E26 E27 E28 E29 E30 E31 E32 E33 E34 E35 E36 E37 E38 E39 E40 E41 E42 E43 E44 E45 E46" showDropDown="0" showInputMessage="0" showErrorMessage="0" allowBlank="1" type="list">
      <formula1>"Y,N"</formula1>
    </dataValidation>
    <dataValidation sqref="G7 G8 G9 G10 G11 G12 G13 G14 G15 G16 G17 G18 G19 G20 G21 G22 G23 G24 G25 G26 G27 G28 G29 G30 G31 G32 G33 G34 G35 G36 G37 G38 G39 G40 G41 G42 G43 G44 G45 G46 H7 H8 H9 H10 H11 H12 H13 H14 H15 H16 H17 H18 H19 H20 H21 H22 H23 H24 H25 H26 H27 H28 H29 H30 H31 H32 H33 H34 H35 H36 H37 H38 H39 H40 H41 H42 H43 H44 H45 H46 I7 I8 I9 I10 I11 I12 I13 I14 I15 I16 I17 I18 I19 I20 I21 I22 I23 I24 I25 I26 I27 I28 I29 I30 I31 I32 I33 I34 I35 I36 I37 I38 I39 I40 I41 I42 I43 I44 I45 I46 J7 J8 J9 J10 J11 J12 J13 J14 J15 J16 J17 J18 J19 J20 J21 J22 J23 J24 J25 J26 J27 J28 J29 J30 J31 J32 J33 J34 J35 J36 J37 J38 J39 J40 J41 J42 J43 J44 J45 J46 K7 K8 K9 K10 K11 K12 K13 K14 K15 K16 K17 K18 K19 K20 K21 K22 K23 K24 K25 K26 K27 K28 K29 K30 K31 K32 K33 K34 K35 K36 K37 K38 K39 K40 K41 K42 K43 K44 K45 K46 L7 L8 L9 L10 L11 L12 L13 L14 L15 L16 L17 L18 L19 L20 L21 L22 L23 L24 L25 L26 L27 L28 L29 L30 L31 L32 L33 L34 L35 L36 L37 L38 L39 L40 L41 L42 L43 L44 L45 L46 M7 M8 M9 M10 M11 M12 M13 M14 M15 M16 M17 M18 M19 M20 M21 M22 M23 M24 M25 M26 M27 M28 M29 M30 M31 M32 M33 M34 M35 M36 M37 M38 M39 M40 M41 M42 M43 M44 M45 M46 N7 N8 N9 N10 N11 N12 N13 N14 N15 N16 N17 N18 N19 N20 N21 N22 N23 N24 N25 N26 N27 N28 N29 N30 N31 N32 N33 N34 N35 N36 N37 N38 N39 N40 N41 N42 N43 N44 N45 N46 O7 O8 O9 O10 O11 O12 O13 O14 O15 O16 O17 O18 O19 O20 O21 O22 O23 O24 O25 O26 O27 O28 O29 O30 O31 O32 O33 O34 O35 O36 O37 O38 O39 O40 O41 O42 O43 O44 O45 O46 P7 P8 P9 P10 P11 P12 P13 P14 P15 P16 P17 P18 P19 P20 P21 P22 P23 P24 P25 P26 P27 P28 P29 P30 P31 P32 P33 P34 P35 P36 P37 P38 P39 P40 P41 P42 P43 P44 P45 P46 Q7 Q8 Q9 Q10 Q11 Q12 Q13 Q14 Q15 Q16 Q17 Q18 Q19 Q20 Q21 Q22 Q23 Q24 Q25 Q26 Q27 Q28 Q29 Q30 Q31 Q32 Q33 Q34 Q35 Q36 Q37 Q38 Q39 Q40 Q41 Q42 Q43 Q44 Q45 Q46 R7 R8 R9 R10 R11 R12 R13 R14 R15 R16 R17 R18 R19 R20 R21 R22 R23 R24 R25 R26 R27 R28 R29 R30 R31 R32 R33 R34 R35 R36 R37 R38 R39 R40 R41 R42 R43 R44 R45 R46 S7 S8 S9 S10 S11 S12 S13 S14 S15 S16 S17 S18 S19 S20 S21 S22 S23 S24 S25 S26 S27 S28 S29 S30 S31 S32 S33 S34 S35 S36 S37 S38 S39 S40 S41 S42 S43 S44 S45 S46 T7 T8 T9 T10 T11 T12 T13 T14 T15 T16 T17 T18 T19 T20 T21 T22 T23 T24 T25 T26 T27 T28 T29 T30 T31 T32 T33 T34 T35 T36 T37 T38 T39 T40 T41 T42 T43 T44 T45 T46" showDropDown="0" showInputMessage="0" showErrorMessage="0" allowBlank="1" type="list">
      <formula1>'1. Settings'!$B$13:$B$25</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F47"/>
  <sheetViews>
    <sheetView workbookViewId="0">
      <selection activeCell="A1" sqref="A1"/>
    </sheetView>
  </sheetViews>
  <sheetFormatPr baseColWidth="8" defaultRowHeight="15"/>
  <cols>
    <col width="2" customWidth="1" min="1" max="1"/>
    <col width="40" customWidth="1" min="2" max="2"/>
    <col width="13" customWidth="1" min="3" max="3"/>
    <col width="12" customWidth="1" min="4" max="4"/>
    <col width="62" customWidth="1" min="5" max="5"/>
    <col width="16" customWidth="1" min="6" max="6"/>
  </cols>
  <sheetData>
    <row r="2">
      <c r="B2" s="1" t="inlineStr">
        <is>
          <t>Working Diwali: what each State gives</t>
        </is>
      </c>
    </row>
    <row r="3">
      <c r="B3" s="2" t="inlineStr">
        <is>
          <t>Rows follow the roster. Only people marked 'Works Diwali? Yes' get a line. Check your State's law; no one rate applies to all of India.</t>
        </is>
      </c>
    </row>
    <row r="5" ht="42" customHeight="1">
      <c r="B5" s="4" t="inlineStr">
        <is>
          <t>Employee</t>
        </is>
      </c>
      <c r="C5" s="4" t="inlineStr">
        <is>
          <t>State</t>
        </is>
      </c>
      <c r="D5" s="4" t="inlineStr">
        <is>
          <t>Works Diwali?</t>
        </is>
      </c>
      <c r="E5" s="4" t="inlineStr">
        <is>
          <t>What the law gives for the day worked</t>
        </is>
      </c>
      <c r="F5" s="4" t="inlineStr">
        <is>
          <t>Twice the day's wages</t>
        </is>
      </c>
    </row>
    <row r="6" ht="30" customHeight="1">
      <c r="B6" s="8">
        <f>IF('2. Roster'!B7="","",'2. Roster'!B7)</f>
        <v/>
      </c>
      <c r="C6" s="8">
        <f>IF('2. Roster'!D7="","",'2. Roster'!D7)</f>
        <v/>
      </c>
      <c r="D6" s="8">
        <f>IF('2. Roster'!B7="","",'2. Roster'!Z7)</f>
        <v/>
      </c>
      <c r="E6" s="6">
        <f>IF(D6&lt;&gt;"Yes","",IF(OR(C6="Karnataka",C6="Tamil Nadu"),"Twice the wages, or the day's wages and a substituted holiday, at the employee's option",IF(C6="Maharashtra","Double the daily average wages and a day off in lieu, both","Check your State's Act")))</f>
        <v/>
      </c>
      <c r="F6" s="18">
        <f>IF(D6&lt;&gt;"Yes","",2*'2. Roster'!F7)</f>
        <v/>
      </c>
    </row>
    <row r="7" ht="30" customHeight="1">
      <c r="B7" s="8">
        <f>IF('2. Roster'!B8="","",'2. Roster'!B8)</f>
        <v/>
      </c>
      <c r="C7" s="8">
        <f>IF('2. Roster'!D8="","",'2. Roster'!D8)</f>
        <v/>
      </c>
      <c r="D7" s="8">
        <f>IF('2. Roster'!B8="","",'2. Roster'!Z8)</f>
        <v/>
      </c>
      <c r="E7" s="6">
        <f>IF(D7&lt;&gt;"Yes","",IF(OR(C7="Karnataka",C7="Tamil Nadu"),"Twice the wages, or the day's wages and a substituted holiday, at the employee's option",IF(C7="Maharashtra","Double the daily average wages and a day off in lieu, both","Check your State's Act")))</f>
        <v/>
      </c>
      <c r="F7" s="18">
        <f>IF(D7&lt;&gt;"Yes","",2*'2. Roster'!F8)</f>
        <v/>
      </c>
    </row>
    <row r="8" ht="30" customHeight="1">
      <c r="B8" s="8">
        <f>IF('2. Roster'!B9="","",'2. Roster'!B9)</f>
        <v/>
      </c>
      <c r="C8" s="8">
        <f>IF('2. Roster'!D9="","",'2. Roster'!D9)</f>
        <v/>
      </c>
      <c r="D8" s="8">
        <f>IF('2. Roster'!B9="","",'2. Roster'!Z9)</f>
        <v/>
      </c>
      <c r="E8" s="6">
        <f>IF(D8&lt;&gt;"Yes","",IF(OR(C8="Karnataka",C8="Tamil Nadu"),"Twice the wages, or the day's wages and a substituted holiday, at the employee's option",IF(C8="Maharashtra","Double the daily average wages and a day off in lieu, both","Check your State's Act")))</f>
        <v/>
      </c>
      <c r="F8" s="18">
        <f>IF(D8&lt;&gt;"Yes","",2*'2. Roster'!F9)</f>
        <v/>
      </c>
    </row>
    <row r="9" ht="30" customHeight="1">
      <c r="B9" s="8">
        <f>IF('2. Roster'!B10="","",'2. Roster'!B10)</f>
        <v/>
      </c>
      <c r="C9" s="8">
        <f>IF('2. Roster'!D10="","",'2. Roster'!D10)</f>
        <v/>
      </c>
      <c r="D9" s="8">
        <f>IF('2. Roster'!B10="","",'2. Roster'!Z10)</f>
        <v/>
      </c>
      <c r="E9" s="6">
        <f>IF(D9&lt;&gt;"Yes","",IF(OR(C9="Karnataka",C9="Tamil Nadu"),"Twice the wages, or the day's wages and a substituted holiday, at the employee's option",IF(C9="Maharashtra","Double the daily average wages and a day off in lieu, both","Check your State's Act")))</f>
        <v/>
      </c>
      <c r="F9" s="18">
        <f>IF(D9&lt;&gt;"Yes","",2*'2. Roster'!F10)</f>
        <v/>
      </c>
    </row>
    <row r="10" ht="30" customHeight="1">
      <c r="B10" s="8">
        <f>IF('2. Roster'!B11="","",'2. Roster'!B11)</f>
        <v/>
      </c>
      <c r="C10" s="8">
        <f>IF('2. Roster'!D11="","",'2. Roster'!D11)</f>
        <v/>
      </c>
      <c r="D10" s="8">
        <f>IF('2. Roster'!B11="","",'2. Roster'!Z11)</f>
        <v/>
      </c>
      <c r="E10" s="6">
        <f>IF(D10&lt;&gt;"Yes","",IF(OR(C10="Karnataka",C10="Tamil Nadu"),"Twice the wages, or the day's wages and a substituted holiday, at the employee's option",IF(C10="Maharashtra","Double the daily average wages and a day off in lieu, both","Check your State's Act")))</f>
        <v/>
      </c>
      <c r="F10" s="18">
        <f>IF(D10&lt;&gt;"Yes","",2*'2. Roster'!F11)</f>
        <v/>
      </c>
    </row>
    <row r="11" ht="30" customHeight="1">
      <c r="B11" s="8">
        <f>IF('2. Roster'!B12="","",'2. Roster'!B12)</f>
        <v/>
      </c>
      <c r="C11" s="8">
        <f>IF('2. Roster'!D12="","",'2. Roster'!D12)</f>
        <v/>
      </c>
      <c r="D11" s="8">
        <f>IF('2. Roster'!B12="","",'2. Roster'!Z12)</f>
        <v/>
      </c>
      <c r="E11" s="6">
        <f>IF(D11&lt;&gt;"Yes","",IF(OR(C11="Karnataka",C11="Tamil Nadu"),"Twice the wages, or the day's wages and a substituted holiday, at the employee's option",IF(C11="Maharashtra","Double the daily average wages and a day off in lieu, both","Check your State's Act")))</f>
        <v/>
      </c>
      <c r="F11" s="18">
        <f>IF(D11&lt;&gt;"Yes","",2*'2. Roster'!F12)</f>
        <v/>
      </c>
    </row>
    <row r="12" ht="30" customHeight="1">
      <c r="B12" s="8">
        <f>IF('2. Roster'!B13="","",'2. Roster'!B13)</f>
        <v/>
      </c>
      <c r="C12" s="8">
        <f>IF('2. Roster'!D13="","",'2. Roster'!D13)</f>
        <v/>
      </c>
      <c r="D12" s="8">
        <f>IF('2. Roster'!B13="","",'2. Roster'!Z13)</f>
        <v/>
      </c>
      <c r="E12" s="6">
        <f>IF(D12&lt;&gt;"Yes","",IF(OR(C12="Karnataka",C12="Tamil Nadu"),"Twice the wages, or the day's wages and a substituted holiday, at the employee's option",IF(C12="Maharashtra","Double the daily average wages and a day off in lieu, both","Check your State's Act")))</f>
        <v/>
      </c>
      <c r="F12" s="18">
        <f>IF(D12&lt;&gt;"Yes","",2*'2. Roster'!F13)</f>
        <v/>
      </c>
    </row>
    <row r="13" ht="30" customHeight="1">
      <c r="B13" s="8">
        <f>IF('2. Roster'!B14="","",'2. Roster'!B14)</f>
        <v/>
      </c>
      <c r="C13" s="8">
        <f>IF('2. Roster'!D14="","",'2. Roster'!D14)</f>
        <v/>
      </c>
      <c r="D13" s="8">
        <f>IF('2. Roster'!B14="","",'2. Roster'!Z14)</f>
        <v/>
      </c>
      <c r="E13" s="6">
        <f>IF(D13&lt;&gt;"Yes","",IF(OR(C13="Karnataka",C13="Tamil Nadu"),"Twice the wages, or the day's wages and a substituted holiday, at the employee's option",IF(C13="Maharashtra","Double the daily average wages and a day off in lieu, both","Check your State's Act")))</f>
        <v/>
      </c>
      <c r="F13" s="18">
        <f>IF(D13&lt;&gt;"Yes","",2*'2. Roster'!F14)</f>
        <v/>
      </c>
    </row>
    <row r="14" ht="30" customHeight="1">
      <c r="B14" s="8">
        <f>IF('2. Roster'!B15="","",'2. Roster'!B15)</f>
        <v/>
      </c>
      <c r="C14" s="8">
        <f>IF('2. Roster'!D15="","",'2. Roster'!D15)</f>
        <v/>
      </c>
      <c r="D14" s="8">
        <f>IF('2. Roster'!B15="","",'2. Roster'!Z15)</f>
        <v/>
      </c>
      <c r="E14" s="6">
        <f>IF(D14&lt;&gt;"Yes","",IF(OR(C14="Karnataka",C14="Tamil Nadu"),"Twice the wages, or the day's wages and a substituted holiday, at the employee's option",IF(C14="Maharashtra","Double the daily average wages and a day off in lieu, both","Check your State's Act")))</f>
        <v/>
      </c>
      <c r="F14" s="18">
        <f>IF(D14&lt;&gt;"Yes","",2*'2. Roster'!F15)</f>
        <v/>
      </c>
    </row>
    <row r="15" ht="30" customHeight="1">
      <c r="B15" s="8">
        <f>IF('2. Roster'!B16="","",'2. Roster'!B16)</f>
        <v/>
      </c>
      <c r="C15" s="8">
        <f>IF('2. Roster'!D16="","",'2. Roster'!D16)</f>
        <v/>
      </c>
      <c r="D15" s="8">
        <f>IF('2. Roster'!B16="","",'2. Roster'!Z16)</f>
        <v/>
      </c>
      <c r="E15" s="6">
        <f>IF(D15&lt;&gt;"Yes","",IF(OR(C15="Karnataka",C15="Tamil Nadu"),"Twice the wages, or the day's wages and a substituted holiday, at the employee's option",IF(C15="Maharashtra","Double the daily average wages and a day off in lieu, both","Check your State's Act")))</f>
        <v/>
      </c>
      <c r="F15" s="18">
        <f>IF(D15&lt;&gt;"Yes","",2*'2. Roster'!F16)</f>
        <v/>
      </c>
    </row>
    <row r="16" ht="30" customHeight="1">
      <c r="B16" s="8">
        <f>IF('2. Roster'!B17="","",'2. Roster'!B17)</f>
        <v/>
      </c>
      <c r="C16" s="8">
        <f>IF('2. Roster'!D17="","",'2. Roster'!D17)</f>
        <v/>
      </c>
      <c r="D16" s="8">
        <f>IF('2. Roster'!B17="","",'2. Roster'!Z17)</f>
        <v/>
      </c>
      <c r="E16" s="6">
        <f>IF(D16&lt;&gt;"Yes","",IF(OR(C16="Karnataka",C16="Tamil Nadu"),"Twice the wages, or the day's wages and a substituted holiday, at the employee's option",IF(C16="Maharashtra","Double the daily average wages and a day off in lieu, both","Check your State's Act")))</f>
        <v/>
      </c>
      <c r="F16" s="18">
        <f>IF(D16&lt;&gt;"Yes","",2*'2. Roster'!F17)</f>
        <v/>
      </c>
    </row>
    <row r="17" ht="30" customHeight="1">
      <c r="B17" s="8">
        <f>IF('2. Roster'!B18="","",'2. Roster'!B18)</f>
        <v/>
      </c>
      <c r="C17" s="8">
        <f>IF('2. Roster'!D18="","",'2. Roster'!D18)</f>
        <v/>
      </c>
      <c r="D17" s="8">
        <f>IF('2. Roster'!B18="","",'2. Roster'!Z18)</f>
        <v/>
      </c>
      <c r="E17" s="6">
        <f>IF(D17&lt;&gt;"Yes","",IF(OR(C17="Karnataka",C17="Tamil Nadu"),"Twice the wages, or the day's wages and a substituted holiday, at the employee's option",IF(C17="Maharashtra","Double the daily average wages and a day off in lieu, both","Check your State's Act")))</f>
        <v/>
      </c>
      <c r="F17" s="18">
        <f>IF(D17&lt;&gt;"Yes","",2*'2. Roster'!F18)</f>
        <v/>
      </c>
    </row>
    <row r="18" ht="30" customHeight="1">
      <c r="B18" s="8">
        <f>IF('2. Roster'!B19="","",'2. Roster'!B19)</f>
        <v/>
      </c>
      <c r="C18" s="8">
        <f>IF('2. Roster'!D19="","",'2. Roster'!D19)</f>
        <v/>
      </c>
      <c r="D18" s="8">
        <f>IF('2. Roster'!B19="","",'2. Roster'!Z19)</f>
        <v/>
      </c>
      <c r="E18" s="6">
        <f>IF(D18&lt;&gt;"Yes","",IF(OR(C18="Karnataka",C18="Tamil Nadu"),"Twice the wages, or the day's wages and a substituted holiday, at the employee's option",IF(C18="Maharashtra","Double the daily average wages and a day off in lieu, both","Check your State's Act")))</f>
        <v/>
      </c>
      <c r="F18" s="18">
        <f>IF(D18&lt;&gt;"Yes","",2*'2. Roster'!F19)</f>
        <v/>
      </c>
    </row>
    <row r="19" ht="30" customHeight="1">
      <c r="B19" s="8">
        <f>IF('2. Roster'!B20="","",'2. Roster'!B20)</f>
        <v/>
      </c>
      <c r="C19" s="8">
        <f>IF('2. Roster'!D20="","",'2. Roster'!D20)</f>
        <v/>
      </c>
      <c r="D19" s="8">
        <f>IF('2. Roster'!B20="","",'2. Roster'!Z20)</f>
        <v/>
      </c>
      <c r="E19" s="6">
        <f>IF(D19&lt;&gt;"Yes","",IF(OR(C19="Karnataka",C19="Tamil Nadu"),"Twice the wages, or the day's wages and a substituted holiday, at the employee's option",IF(C19="Maharashtra","Double the daily average wages and a day off in lieu, both","Check your State's Act")))</f>
        <v/>
      </c>
      <c r="F19" s="18">
        <f>IF(D19&lt;&gt;"Yes","",2*'2. Roster'!F20)</f>
        <v/>
      </c>
    </row>
    <row r="20" ht="30" customHeight="1">
      <c r="B20" s="8">
        <f>IF('2. Roster'!B21="","",'2. Roster'!B21)</f>
        <v/>
      </c>
      <c r="C20" s="8">
        <f>IF('2. Roster'!D21="","",'2. Roster'!D21)</f>
        <v/>
      </c>
      <c r="D20" s="8">
        <f>IF('2. Roster'!B21="","",'2. Roster'!Z21)</f>
        <v/>
      </c>
      <c r="E20" s="6">
        <f>IF(D20&lt;&gt;"Yes","",IF(OR(C20="Karnataka",C20="Tamil Nadu"),"Twice the wages, or the day's wages and a substituted holiday, at the employee's option",IF(C20="Maharashtra","Double the daily average wages and a day off in lieu, both","Check your State's Act")))</f>
        <v/>
      </c>
      <c r="F20" s="18">
        <f>IF(D20&lt;&gt;"Yes","",2*'2. Roster'!F21)</f>
        <v/>
      </c>
    </row>
    <row r="21" ht="30" customHeight="1">
      <c r="B21" s="8">
        <f>IF('2. Roster'!B22="","",'2. Roster'!B22)</f>
        <v/>
      </c>
      <c r="C21" s="8">
        <f>IF('2. Roster'!D22="","",'2. Roster'!D22)</f>
        <v/>
      </c>
      <c r="D21" s="8">
        <f>IF('2. Roster'!B22="","",'2. Roster'!Z22)</f>
        <v/>
      </c>
      <c r="E21" s="6">
        <f>IF(D21&lt;&gt;"Yes","",IF(OR(C21="Karnataka",C21="Tamil Nadu"),"Twice the wages, or the day's wages and a substituted holiday, at the employee's option",IF(C21="Maharashtra","Double the daily average wages and a day off in lieu, both","Check your State's Act")))</f>
        <v/>
      </c>
      <c r="F21" s="18">
        <f>IF(D21&lt;&gt;"Yes","",2*'2. Roster'!F22)</f>
        <v/>
      </c>
    </row>
    <row r="22" ht="30" customHeight="1">
      <c r="B22" s="8">
        <f>IF('2. Roster'!B23="","",'2. Roster'!B23)</f>
        <v/>
      </c>
      <c r="C22" s="8">
        <f>IF('2. Roster'!D23="","",'2. Roster'!D23)</f>
        <v/>
      </c>
      <c r="D22" s="8">
        <f>IF('2. Roster'!B23="","",'2. Roster'!Z23)</f>
        <v/>
      </c>
      <c r="E22" s="6">
        <f>IF(D22&lt;&gt;"Yes","",IF(OR(C22="Karnataka",C22="Tamil Nadu"),"Twice the wages, or the day's wages and a substituted holiday, at the employee's option",IF(C22="Maharashtra","Double the daily average wages and a day off in lieu, both","Check your State's Act")))</f>
        <v/>
      </c>
      <c r="F22" s="18">
        <f>IF(D22&lt;&gt;"Yes","",2*'2. Roster'!F23)</f>
        <v/>
      </c>
    </row>
    <row r="23" ht="30" customHeight="1">
      <c r="B23" s="8">
        <f>IF('2. Roster'!B24="","",'2. Roster'!B24)</f>
        <v/>
      </c>
      <c r="C23" s="8">
        <f>IF('2. Roster'!D24="","",'2. Roster'!D24)</f>
        <v/>
      </c>
      <c r="D23" s="8">
        <f>IF('2. Roster'!B24="","",'2. Roster'!Z24)</f>
        <v/>
      </c>
      <c r="E23" s="6">
        <f>IF(D23&lt;&gt;"Yes","",IF(OR(C23="Karnataka",C23="Tamil Nadu"),"Twice the wages, or the day's wages and a substituted holiday, at the employee's option",IF(C23="Maharashtra","Double the daily average wages and a day off in lieu, both","Check your State's Act")))</f>
        <v/>
      </c>
      <c r="F23" s="18">
        <f>IF(D23&lt;&gt;"Yes","",2*'2. Roster'!F24)</f>
        <v/>
      </c>
    </row>
    <row r="24" ht="30" customHeight="1">
      <c r="B24" s="8">
        <f>IF('2. Roster'!B25="","",'2. Roster'!B25)</f>
        <v/>
      </c>
      <c r="C24" s="8">
        <f>IF('2. Roster'!D25="","",'2. Roster'!D25)</f>
        <v/>
      </c>
      <c r="D24" s="8">
        <f>IF('2. Roster'!B25="","",'2. Roster'!Z25)</f>
        <v/>
      </c>
      <c r="E24" s="6">
        <f>IF(D24&lt;&gt;"Yes","",IF(OR(C24="Karnataka",C24="Tamil Nadu"),"Twice the wages, or the day's wages and a substituted holiday, at the employee's option",IF(C24="Maharashtra","Double the daily average wages and a day off in lieu, both","Check your State's Act")))</f>
        <v/>
      </c>
      <c r="F24" s="18">
        <f>IF(D24&lt;&gt;"Yes","",2*'2. Roster'!F25)</f>
        <v/>
      </c>
    </row>
    <row r="25" ht="30" customHeight="1">
      <c r="B25" s="8">
        <f>IF('2. Roster'!B26="","",'2. Roster'!B26)</f>
        <v/>
      </c>
      <c r="C25" s="8">
        <f>IF('2. Roster'!D26="","",'2. Roster'!D26)</f>
        <v/>
      </c>
      <c r="D25" s="8">
        <f>IF('2. Roster'!B26="","",'2. Roster'!Z26)</f>
        <v/>
      </c>
      <c r="E25" s="6">
        <f>IF(D25&lt;&gt;"Yes","",IF(OR(C25="Karnataka",C25="Tamil Nadu"),"Twice the wages, or the day's wages and a substituted holiday, at the employee's option",IF(C25="Maharashtra","Double the daily average wages and a day off in lieu, both","Check your State's Act")))</f>
        <v/>
      </c>
      <c r="F25" s="18">
        <f>IF(D25&lt;&gt;"Yes","",2*'2. Roster'!F26)</f>
        <v/>
      </c>
    </row>
    <row r="26" ht="30" customHeight="1">
      <c r="B26" s="8">
        <f>IF('2. Roster'!B27="","",'2. Roster'!B27)</f>
        <v/>
      </c>
      <c r="C26" s="8">
        <f>IF('2. Roster'!D27="","",'2. Roster'!D27)</f>
        <v/>
      </c>
      <c r="D26" s="8">
        <f>IF('2. Roster'!B27="","",'2. Roster'!Z27)</f>
        <v/>
      </c>
      <c r="E26" s="6">
        <f>IF(D26&lt;&gt;"Yes","",IF(OR(C26="Karnataka",C26="Tamil Nadu"),"Twice the wages, or the day's wages and a substituted holiday, at the employee's option",IF(C26="Maharashtra","Double the daily average wages and a day off in lieu, both","Check your State's Act")))</f>
        <v/>
      </c>
      <c r="F26" s="18">
        <f>IF(D26&lt;&gt;"Yes","",2*'2. Roster'!F27)</f>
        <v/>
      </c>
    </row>
    <row r="27" ht="30" customHeight="1">
      <c r="B27" s="8">
        <f>IF('2. Roster'!B28="","",'2. Roster'!B28)</f>
        <v/>
      </c>
      <c r="C27" s="8">
        <f>IF('2. Roster'!D28="","",'2. Roster'!D28)</f>
        <v/>
      </c>
      <c r="D27" s="8">
        <f>IF('2. Roster'!B28="","",'2. Roster'!Z28)</f>
        <v/>
      </c>
      <c r="E27" s="6">
        <f>IF(D27&lt;&gt;"Yes","",IF(OR(C27="Karnataka",C27="Tamil Nadu"),"Twice the wages, or the day's wages and a substituted holiday, at the employee's option",IF(C27="Maharashtra","Double the daily average wages and a day off in lieu, both","Check your State's Act")))</f>
        <v/>
      </c>
      <c r="F27" s="18">
        <f>IF(D27&lt;&gt;"Yes","",2*'2. Roster'!F28)</f>
        <v/>
      </c>
    </row>
    <row r="28" ht="30" customHeight="1">
      <c r="B28" s="8">
        <f>IF('2. Roster'!B29="","",'2. Roster'!B29)</f>
        <v/>
      </c>
      <c r="C28" s="8">
        <f>IF('2. Roster'!D29="","",'2. Roster'!D29)</f>
        <v/>
      </c>
      <c r="D28" s="8">
        <f>IF('2. Roster'!B29="","",'2. Roster'!Z29)</f>
        <v/>
      </c>
      <c r="E28" s="6">
        <f>IF(D28&lt;&gt;"Yes","",IF(OR(C28="Karnataka",C28="Tamil Nadu"),"Twice the wages, or the day's wages and a substituted holiday, at the employee's option",IF(C28="Maharashtra","Double the daily average wages and a day off in lieu, both","Check your State's Act")))</f>
        <v/>
      </c>
      <c r="F28" s="18">
        <f>IF(D28&lt;&gt;"Yes","",2*'2. Roster'!F29)</f>
        <v/>
      </c>
    </row>
    <row r="29" ht="30" customHeight="1">
      <c r="B29" s="8">
        <f>IF('2. Roster'!B30="","",'2. Roster'!B30)</f>
        <v/>
      </c>
      <c r="C29" s="8">
        <f>IF('2. Roster'!D30="","",'2. Roster'!D30)</f>
        <v/>
      </c>
      <c r="D29" s="8">
        <f>IF('2. Roster'!B30="","",'2. Roster'!Z30)</f>
        <v/>
      </c>
      <c r="E29" s="6">
        <f>IF(D29&lt;&gt;"Yes","",IF(OR(C29="Karnataka",C29="Tamil Nadu"),"Twice the wages, or the day's wages and a substituted holiday, at the employee's option",IF(C29="Maharashtra","Double the daily average wages and a day off in lieu, both","Check your State's Act")))</f>
        <v/>
      </c>
      <c r="F29" s="18">
        <f>IF(D29&lt;&gt;"Yes","",2*'2. Roster'!F30)</f>
        <v/>
      </c>
    </row>
    <row r="30" ht="30" customHeight="1">
      <c r="B30" s="8">
        <f>IF('2. Roster'!B31="","",'2. Roster'!B31)</f>
        <v/>
      </c>
      <c r="C30" s="8">
        <f>IF('2. Roster'!D31="","",'2. Roster'!D31)</f>
        <v/>
      </c>
      <c r="D30" s="8">
        <f>IF('2. Roster'!B31="","",'2. Roster'!Z31)</f>
        <v/>
      </c>
      <c r="E30" s="6">
        <f>IF(D30&lt;&gt;"Yes","",IF(OR(C30="Karnataka",C30="Tamil Nadu"),"Twice the wages, or the day's wages and a substituted holiday, at the employee's option",IF(C30="Maharashtra","Double the daily average wages and a day off in lieu, both","Check your State's Act")))</f>
        <v/>
      </c>
      <c r="F30" s="18">
        <f>IF(D30&lt;&gt;"Yes","",2*'2. Roster'!F31)</f>
        <v/>
      </c>
    </row>
    <row r="31" ht="30" customHeight="1">
      <c r="B31" s="8">
        <f>IF('2. Roster'!B32="","",'2. Roster'!B32)</f>
        <v/>
      </c>
      <c r="C31" s="8">
        <f>IF('2. Roster'!D32="","",'2. Roster'!D32)</f>
        <v/>
      </c>
      <c r="D31" s="8">
        <f>IF('2. Roster'!B32="","",'2. Roster'!Z32)</f>
        <v/>
      </c>
      <c r="E31" s="6">
        <f>IF(D31&lt;&gt;"Yes","",IF(OR(C31="Karnataka",C31="Tamil Nadu"),"Twice the wages, or the day's wages and a substituted holiday, at the employee's option",IF(C31="Maharashtra","Double the daily average wages and a day off in lieu, both","Check your State's Act")))</f>
        <v/>
      </c>
      <c r="F31" s="18">
        <f>IF(D31&lt;&gt;"Yes","",2*'2. Roster'!F32)</f>
        <v/>
      </c>
    </row>
    <row r="32" ht="30" customHeight="1">
      <c r="B32" s="8">
        <f>IF('2. Roster'!B33="","",'2. Roster'!B33)</f>
        <v/>
      </c>
      <c r="C32" s="8">
        <f>IF('2. Roster'!D33="","",'2. Roster'!D33)</f>
        <v/>
      </c>
      <c r="D32" s="8">
        <f>IF('2. Roster'!B33="","",'2. Roster'!Z33)</f>
        <v/>
      </c>
      <c r="E32" s="6">
        <f>IF(D32&lt;&gt;"Yes","",IF(OR(C32="Karnataka",C32="Tamil Nadu"),"Twice the wages, or the day's wages and a substituted holiday, at the employee's option",IF(C32="Maharashtra","Double the daily average wages and a day off in lieu, both","Check your State's Act")))</f>
        <v/>
      </c>
      <c r="F32" s="18">
        <f>IF(D32&lt;&gt;"Yes","",2*'2. Roster'!F33)</f>
        <v/>
      </c>
    </row>
    <row r="33" ht="30" customHeight="1">
      <c r="B33" s="8">
        <f>IF('2. Roster'!B34="","",'2. Roster'!B34)</f>
        <v/>
      </c>
      <c r="C33" s="8">
        <f>IF('2. Roster'!D34="","",'2. Roster'!D34)</f>
        <v/>
      </c>
      <c r="D33" s="8">
        <f>IF('2. Roster'!B34="","",'2. Roster'!Z34)</f>
        <v/>
      </c>
      <c r="E33" s="6">
        <f>IF(D33&lt;&gt;"Yes","",IF(OR(C33="Karnataka",C33="Tamil Nadu"),"Twice the wages, or the day's wages and a substituted holiday, at the employee's option",IF(C33="Maharashtra","Double the daily average wages and a day off in lieu, both","Check your State's Act")))</f>
        <v/>
      </c>
      <c r="F33" s="18">
        <f>IF(D33&lt;&gt;"Yes","",2*'2. Roster'!F34)</f>
        <v/>
      </c>
    </row>
    <row r="34" ht="30" customHeight="1">
      <c r="B34" s="8">
        <f>IF('2. Roster'!B35="","",'2. Roster'!B35)</f>
        <v/>
      </c>
      <c r="C34" s="8">
        <f>IF('2. Roster'!D35="","",'2. Roster'!D35)</f>
        <v/>
      </c>
      <c r="D34" s="8">
        <f>IF('2. Roster'!B35="","",'2. Roster'!Z35)</f>
        <v/>
      </c>
      <c r="E34" s="6">
        <f>IF(D34&lt;&gt;"Yes","",IF(OR(C34="Karnataka",C34="Tamil Nadu"),"Twice the wages, or the day's wages and a substituted holiday, at the employee's option",IF(C34="Maharashtra","Double the daily average wages and a day off in lieu, both","Check your State's Act")))</f>
        <v/>
      </c>
      <c r="F34" s="18">
        <f>IF(D34&lt;&gt;"Yes","",2*'2. Roster'!F35)</f>
        <v/>
      </c>
    </row>
    <row r="35" ht="30" customHeight="1">
      <c r="B35" s="8">
        <f>IF('2. Roster'!B36="","",'2. Roster'!B36)</f>
        <v/>
      </c>
      <c r="C35" s="8">
        <f>IF('2. Roster'!D36="","",'2. Roster'!D36)</f>
        <v/>
      </c>
      <c r="D35" s="8">
        <f>IF('2. Roster'!B36="","",'2. Roster'!Z36)</f>
        <v/>
      </c>
      <c r="E35" s="6">
        <f>IF(D35&lt;&gt;"Yes","",IF(OR(C35="Karnataka",C35="Tamil Nadu"),"Twice the wages, or the day's wages and a substituted holiday, at the employee's option",IF(C35="Maharashtra","Double the daily average wages and a day off in lieu, both","Check your State's Act")))</f>
        <v/>
      </c>
      <c r="F35" s="18">
        <f>IF(D35&lt;&gt;"Yes","",2*'2. Roster'!F36)</f>
        <v/>
      </c>
    </row>
    <row r="36" ht="30" customHeight="1">
      <c r="B36" s="8">
        <f>IF('2. Roster'!B37="","",'2. Roster'!B37)</f>
        <v/>
      </c>
      <c r="C36" s="8">
        <f>IF('2. Roster'!D37="","",'2. Roster'!D37)</f>
        <v/>
      </c>
      <c r="D36" s="8">
        <f>IF('2. Roster'!B37="","",'2. Roster'!Z37)</f>
        <v/>
      </c>
      <c r="E36" s="6">
        <f>IF(D36&lt;&gt;"Yes","",IF(OR(C36="Karnataka",C36="Tamil Nadu"),"Twice the wages, or the day's wages and a substituted holiday, at the employee's option",IF(C36="Maharashtra","Double the daily average wages and a day off in lieu, both","Check your State's Act")))</f>
        <v/>
      </c>
      <c r="F36" s="18">
        <f>IF(D36&lt;&gt;"Yes","",2*'2. Roster'!F37)</f>
        <v/>
      </c>
    </row>
    <row r="37" ht="30" customHeight="1">
      <c r="B37" s="8">
        <f>IF('2. Roster'!B38="","",'2. Roster'!B38)</f>
        <v/>
      </c>
      <c r="C37" s="8">
        <f>IF('2. Roster'!D38="","",'2. Roster'!D38)</f>
        <v/>
      </c>
      <c r="D37" s="8">
        <f>IF('2. Roster'!B38="","",'2. Roster'!Z38)</f>
        <v/>
      </c>
      <c r="E37" s="6">
        <f>IF(D37&lt;&gt;"Yes","",IF(OR(C37="Karnataka",C37="Tamil Nadu"),"Twice the wages, or the day's wages and a substituted holiday, at the employee's option",IF(C37="Maharashtra","Double the daily average wages and a day off in lieu, both","Check your State's Act")))</f>
        <v/>
      </c>
      <c r="F37" s="18">
        <f>IF(D37&lt;&gt;"Yes","",2*'2. Roster'!F38)</f>
        <v/>
      </c>
    </row>
    <row r="38" ht="30" customHeight="1">
      <c r="B38" s="8">
        <f>IF('2. Roster'!B39="","",'2. Roster'!B39)</f>
        <v/>
      </c>
      <c r="C38" s="8">
        <f>IF('2. Roster'!D39="","",'2. Roster'!D39)</f>
        <v/>
      </c>
      <c r="D38" s="8">
        <f>IF('2. Roster'!B39="","",'2. Roster'!Z39)</f>
        <v/>
      </c>
      <c r="E38" s="6">
        <f>IF(D38&lt;&gt;"Yes","",IF(OR(C38="Karnataka",C38="Tamil Nadu"),"Twice the wages, or the day's wages and a substituted holiday, at the employee's option",IF(C38="Maharashtra","Double the daily average wages and a day off in lieu, both","Check your State's Act")))</f>
        <v/>
      </c>
      <c r="F38" s="18">
        <f>IF(D38&lt;&gt;"Yes","",2*'2. Roster'!F39)</f>
        <v/>
      </c>
    </row>
    <row r="39" ht="30" customHeight="1">
      <c r="B39" s="8">
        <f>IF('2. Roster'!B40="","",'2. Roster'!B40)</f>
        <v/>
      </c>
      <c r="C39" s="8">
        <f>IF('2. Roster'!D40="","",'2. Roster'!D40)</f>
        <v/>
      </c>
      <c r="D39" s="8">
        <f>IF('2. Roster'!B40="","",'2. Roster'!Z40)</f>
        <v/>
      </c>
      <c r="E39" s="6">
        <f>IF(D39&lt;&gt;"Yes","",IF(OR(C39="Karnataka",C39="Tamil Nadu"),"Twice the wages, or the day's wages and a substituted holiday, at the employee's option",IF(C39="Maharashtra","Double the daily average wages and a day off in lieu, both","Check your State's Act")))</f>
        <v/>
      </c>
      <c r="F39" s="18">
        <f>IF(D39&lt;&gt;"Yes","",2*'2. Roster'!F40)</f>
        <v/>
      </c>
    </row>
    <row r="40" ht="30" customHeight="1">
      <c r="B40" s="8">
        <f>IF('2. Roster'!B41="","",'2. Roster'!B41)</f>
        <v/>
      </c>
      <c r="C40" s="8">
        <f>IF('2. Roster'!D41="","",'2. Roster'!D41)</f>
        <v/>
      </c>
      <c r="D40" s="8">
        <f>IF('2. Roster'!B41="","",'2. Roster'!Z41)</f>
        <v/>
      </c>
      <c r="E40" s="6">
        <f>IF(D40&lt;&gt;"Yes","",IF(OR(C40="Karnataka",C40="Tamil Nadu"),"Twice the wages, or the day's wages and a substituted holiday, at the employee's option",IF(C40="Maharashtra","Double the daily average wages and a day off in lieu, both","Check your State's Act")))</f>
        <v/>
      </c>
      <c r="F40" s="18">
        <f>IF(D40&lt;&gt;"Yes","",2*'2. Roster'!F41)</f>
        <v/>
      </c>
    </row>
    <row r="41" ht="30" customHeight="1">
      <c r="B41" s="8">
        <f>IF('2. Roster'!B42="","",'2. Roster'!B42)</f>
        <v/>
      </c>
      <c r="C41" s="8">
        <f>IF('2. Roster'!D42="","",'2. Roster'!D42)</f>
        <v/>
      </c>
      <c r="D41" s="8">
        <f>IF('2. Roster'!B42="","",'2. Roster'!Z42)</f>
        <v/>
      </c>
      <c r="E41" s="6">
        <f>IF(D41&lt;&gt;"Yes","",IF(OR(C41="Karnataka",C41="Tamil Nadu"),"Twice the wages, or the day's wages and a substituted holiday, at the employee's option",IF(C41="Maharashtra","Double the daily average wages and a day off in lieu, both","Check your State's Act")))</f>
        <v/>
      </c>
      <c r="F41" s="18">
        <f>IF(D41&lt;&gt;"Yes","",2*'2. Roster'!F42)</f>
        <v/>
      </c>
    </row>
    <row r="42" ht="30" customHeight="1">
      <c r="B42" s="8">
        <f>IF('2. Roster'!B43="","",'2. Roster'!B43)</f>
        <v/>
      </c>
      <c r="C42" s="8">
        <f>IF('2. Roster'!D43="","",'2. Roster'!D43)</f>
        <v/>
      </c>
      <c r="D42" s="8">
        <f>IF('2. Roster'!B43="","",'2. Roster'!Z43)</f>
        <v/>
      </c>
      <c r="E42" s="6">
        <f>IF(D42&lt;&gt;"Yes","",IF(OR(C42="Karnataka",C42="Tamil Nadu"),"Twice the wages, or the day's wages and a substituted holiday, at the employee's option",IF(C42="Maharashtra","Double the daily average wages and a day off in lieu, both","Check your State's Act")))</f>
        <v/>
      </c>
      <c r="F42" s="18">
        <f>IF(D42&lt;&gt;"Yes","",2*'2. Roster'!F43)</f>
        <v/>
      </c>
    </row>
    <row r="43" ht="30" customHeight="1">
      <c r="B43" s="8">
        <f>IF('2. Roster'!B44="","",'2. Roster'!B44)</f>
        <v/>
      </c>
      <c r="C43" s="8">
        <f>IF('2. Roster'!D44="","",'2. Roster'!D44)</f>
        <v/>
      </c>
      <c r="D43" s="8">
        <f>IF('2. Roster'!B44="","",'2. Roster'!Z44)</f>
        <v/>
      </c>
      <c r="E43" s="6">
        <f>IF(D43&lt;&gt;"Yes","",IF(OR(C43="Karnataka",C43="Tamil Nadu"),"Twice the wages, or the day's wages and a substituted holiday, at the employee's option",IF(C43="Maharashtra","Double the daily average wages and a day off in lieu, both","Check your State's Act")))</f>
        <v/>
      </c>
      <c r="F43" s="18">
        <f>IF(D43&lt;&gt;"Yes","",2*'2. Roster'!F44)</f>
        <v/>
      </c>
    </row>
    <row r="44" ht="30" customHeight="1">
      <c r="B44" s="8">
        <f>IF('2. Roster'!B45="","",'2. Roster'!B45)</f>
        <v/>
      </c>
      <c r="C44" s="8">
        <f>IF('2. Roster'!D45="","",'2. Roster'!D45)</f>
        <v/>
      </c>
      <c r="D44" s="8">
        <f>IF('2. Roster'!B45="","",'2. Roster'!Z45)</f>
        <v/>
      </c>
      <c r="E44" s="6">
        <f>IF(D44&lt;&gt;"Yes","",IF(OR(C44="Karnataka",C44="Tamil Nadu"),"Twice the wages, or the day's wages and a substituted holiday, at the employee's option",IF(C44="Maharashtra","Double the daily average wages and a day off in lieu, both","Check your State's Act")))</f>
        <v/>
      </c>
      <c r="F44" s="18">
        <f>IF(D44&lt;&gt;"Yes","",2*'2. Roster'!F45)</f>
        <v/>
      </c>
    </row>
    <row r="45" ht="30" customHeight="1">
      <c r="B45" s="8">
        <f>IF('2. Roster'!B46="","",'2. Roster'!B46)</f>
        <v/>
      </c>
      <c r="C45" s="8">
        <f>IF('2. Roster'!D46="","",'2. Roster'!D46)</f>
        <v/>
      </c>
      <c r="D45" s="8">
        <f>IF('2. Roster'!B46="","",'2. Roster'!Z46)</f>
        <v/>
      </c>
      <c r="E45" s="6">
        <f>IF(D45&lt;&gt;"Yes","",IF(OR(C45="Karnataka",C45="Tamil Nadu"),"Twice the wages, or the day's wages and a substituted holiday, at the employee's option",IF(C45="Maharashtra","Double the daily average wages and a day off in lieu, both","Check your State's Act")))</f>
        <v/>
      </c>
      <c r="F45" s="18">
        <f>IF(D45&lt;&gt;"Yes","",2*'2. Roster'!F46)</f>
        <v/>
      </c>
    </row>
    <row r="47" ht="72" customHeight="1">
      <c r="B47" s="7" t="inlineStr">
        <is>
          <t>Whether 'twice the wages' means two days' pay for the day or one extra day on top of a monthly salary is not settled by the Acts' words; the column shows two days' pay. In Karnataka the Act's festival is Naraka Chathurdashi or Bali Padyami on its own date, so Sunday 08-Nov-2026 may not be a festival holiday under it; and hotels, restaurants and hospitals there were exempted on condition of a paid day off in lieu. See the Diwali holiday notice pack.</t>
        </is>
      </c>
    </row>
  </sheetData>
  <mergeCells count="1">
    <mergeCell ref="B47:F4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H47"/>
  <sheetViews>
    <sheetView workbookViewId="0">
      <selection activeCell="A1" sqref="A1"/>
    </sheetView>
  </sheetViews>
  <sheetFormatPr baseColWidth="8" defaultRowHeight="15"/>
  <cols>
    <col width="2" customWidth="1" min="1" max="1"/>
    <col width="40" customWidth="1" min="2" max="2"/>
    <col width="13" customWidth="1" min="3" max="3"/>
    <col width="13" customWidth="1" min="4" max="4"/>
    <col width="13" customWidth="1" min="5" max="5"/>
    <col width="14" customWidth="1" min="6" max="6"/>
    <col width="14" customWidth="1" min="7" max="7"/>
    <col width="16" customWidth="1" min="8" max="8"/>
  </cols>
  <sheetData>
    <row r="2">
      <c r="B2" s="1" t="inlineStr">
        <is>
          <t>Overtime over the fortnight</t>
        </is>
      </c>
    </row>
    <row r="3">
      <c r="B3" s="2" t="inlineStr">
        <is>
          <t>Hours above the week's limit, at twice the rate. The hour is the day's wages divided by the hours a day.</t>
        </is>
      </c>
    </row>
    <row r="5" ht="42" customHeight="1">
      <c r="B5" s="4" t="inlineStr">
        <is>
          <t>Employee</t>
        </is>
      </c>
      <c r="C5" s="4" t="inlineStr">
        <is>
          <t>Week 1 overtime hours</t>
        </is>
      </c>
      <c r="D5" s="4" t="inlineStr">
        <is>
          <t>Week 2 overtime hours</t>
        </is>
      </c>
      <c r="E5" s="4" t="inlineStr">
        <is>
          <t>Hourly rate</t>
        </is>
      </c>
      <c r="F5" s="4" t="inlineStr">
        <is>
          <t>Overtime pay at twice</t>
        </is>
      </c>
      <c r="G5" s="4" t="inlineStr">
        <is>
          <t>Consent recorded?</t>
        </is>
      </c>
      <c r="H5" s="4" t="inlineStr">
        <is>
          <t>Note</t>
        </is>
      </c>
    </row>
    <row r="6">
      <c r="B6" s="8">
        <f>IF('2. Roster'!B7="","",'2. Roster'!B7)</f>
        <v/>
      </c>
      <c r="C6" s="19">
        <f>IF(B6="","",MAX(0,'2. Roster'!U7-'1. Settings'!$C$6))</f>
        <v/>
      </c>
      <c r="D6" s="19">
        <f>IF(B6="","",MAX(0,'2. Roster'!W7-'1. Settings'!$C$6))</f>
        <v/>
      </c>
      <c r="E6" s="20">
        <f>IF(B6="","",'2. Roster'!F7/'1. Settings'!$C$5)</f>
        <v/>
      </c>
      <c r="F6" s="20">
        <f>IF(B6="","",ROUND((C6+D6)*E6*2,2))</f>
        <v/>
      </c>
      <c r="G6" s="12" t="n"/>
      <c r="H6" s="8">
        <f>IF(B6="","",IF(AND(C6+D6&gt;0,G6&lt;&gt;"Y"),"Consent needed",""))</f>
        <v/>
      </c>
    </row>
    <row r="7">
      <c r="B7" s="8">
        <f>IF('2. Roster'!B8="","",'2. Roster'!B8)</f>
        <v/>
      </c>
      <c r="C7" s="19">
        <f>IF(B7="","",MAX(0,'2. Roster'!U8-'1. Settings'!$C$6))</f>
        <v/>
      </c>
      <c r="D7" s="19">
        <f>IF(B7="","",MAX(0,'2. Roster'!W8-'1. Settings'!$C$6))</f>
        <v/>
      </c>
      <c r="E7" s="20">
        <f>IF(B7="","",'2. Roster'!F8/'1. Settings'!$C$5)</f>
        <v/>
      </c>
      <c r="F7" s="20">
        <f>IF(B7="","",ROUND((C7+D7)*E7*2,2))</f>
        <v/>
      </c>
      <c r="G7" s="12" t="n"/>
      <c r="H7" s="8">
        <f>IF(B7="","",IF(AND(C7+D7&gt;0,G7&lt;&gt;"Y"),"Consent needed",""))</f>
        <v/>
      </c>
    </row>
    <row r="8">
      <c r="B8" s="8">
        <f>IF('2. Roster'!B9="","",'2. Roster'!B9)</f>
        <v/>
      </c>
      <c r="C8" s="19">
        <f>IF(B8="","",MAX(0,'2. Roster'!U9-'1. Settings'!$C$6))</f>
        <v/>
      </c>
      <c r="D8" s="19">
        <f>IF(B8="","",MAX(0,'2. Roster'!W9-'1. Settings'!$C$6))</f>
        <v/>
      </c>
      <c r="E8" s="20">
        <f>IF(B8="","",'2. Roster'!F9/'1. Settings'!$C$5)</f>
        <v/>
      </c>
      <c r="F8" s="20">
        <f>IF(B8="","",ROUND((C8+D8)*E8*2,2))</f>
        <v/>
      </c>
      <c r="G8" s="12" t="n"/>
      <c r="H8" s="8">
        <f>IF(B8="","",IF(AND(C8+D8&gt;0,G8&lt;&gt;"Y"),"Consent needed",""))</f>
        <v/>
      </c>
    </row>
    <row r="9">
      <c r="B9" s="8">
        <f>IF('2. Roster'!B10="","",'2. Roster'!B10)</f>
        <v/>
      </c>
      <c r="C9" s="19">
        <f>IF(B9="","",MAX(0,'2. Roster'!U10-'1. Settings'!$C$6))</f>
        <v/>
      </c>
      <c r="D9" s="19">
        <f>IF(B9="","",MAX(0,'2. Roster'!W10-'1. Settings'!$C$6))</f>
        <v/>
      </c>
      <c r="E9" s="20">
        <f>IF(B9="","",'2. Roster'!F10/'1. Settings'!$C$5)</f>
        <v/>
      </c>
      <c r="F9" s="20">
        <f>IF(B9="","",ROUND((C9+D9)*E9*2,2))</f>
        <v/>
      </c>
      <c r="G9" s="12" t="n"/>
      <c r="H9" s="8">
        <f>IF(B9="","",IF(AND(C9+D9&gt;0,G9&lt;&gt;"Y"),"Consent needed",""))</f>
        <v/>
      </c>
    </row>
    <row r="10">
      <c r="B10" s="8">
        <f>IF('2. Roster'!B11="","",'2. Roster'!B11)</f>
        <v/>
      </c>
      <c r="C10" s="19">
        <f>IF(B10="","",MAX(0,'2. Roster'!U11-'1. Settings'!$C$6))</f>
        <v/>
      </c>
      <c r="D10" s="19">
        <f>IF(B10="","",MAX(0,'2. Roster'!W11-'1. Settings'!$C$6))</f>
        <v/>
      </c>
      <c r="E10" s="20">
        <f>IF(B10="","",'2. Roster'!F11/'1. Settings'!$C$5)</f>
        <v/>
      </c>
      <c r="F10" s="20">
        <f>IF(B10="","",ROUND((C10+D10)*E10*2,2))</f>
        <v/>
      </c>
      <c r="G10" s="12" t="n"/>
      <c r="H10" s="8">
        <f>IF(B10="","",IF(AND(C10+D10&gt;0,G10&lt;&gt;"Y"),"Consent needed",""))</f>
        <v/>
      </c>
    </row>
    <row r="11">
      <c r="B11" s="8">
        <f>IF('2. Roster'!B12="","",'2. Roster'!B12)</f>
        <v/>
      </c>
      <c r="C11" s="19">
        <f>IF(B11="","",MAX(0,'2. Roster'!U12-'1. Settings'!$C$6))</f>
        <v/>
      </c>
      <c r="D11" s="19">
        <f>IF(B11="","",MAX(0,'2. Roster'!W12-'1. Settings'!$C$6))</f>
        <v/>
      </c>
      <c r="E11" s="20">
        <f>IF(B11="","",'2. Roster'!F12/'1. Settings'!$C$5)</f>
        <v/>
      </c>
      <c r="F11" s="20">
        <f>IF(B11="","",ROUND((C11+D11)*E11*2,2))</f>
        <v/>
      </c>
      <c r="G11" s="12" t="n"/>
      <c r="H11" s="8">
        <f>IF(B11="","",IF(AND(C11+D11&gt;0,G11&lt;&gt;"Y"),"Consent needed",""))</f>
        <v/>
      </c>
    </row>
    <row r="12">
      <c r="B12" s="8">
        <f>IF('2. Roster'!B13="","",'2. Roster'!B13)</f>
        <v/>
      </c>
      <c r="C12" s="19">
        <f>IF(B12="","",MAX(0,'2. Roster'!U13-'1. Settings'!$C$6))</f>
        <v/>
      </c>
      <c r="D12" s="19">
        <f>IF(B12="","",MAX(0,'2. Roster'!W13-'1. Settings'!$C$6))</f>
        <v/>
      </c>
      <c r="E12" s="20">
        <f>IF(B12="","",'2. Roster'!F13/'1. Settings'!$C$5)</f>
        <v/>
      </c>
      <c r="F12" s="20">
        <f>IF(B12="","",ROUND((C12+D12)*E12*2,2))</f>
        <v/>
      </c>
      <c r="G12" s="12" t="n"/>
      <c r="H12" s="8">
        <f>IF(B12="","",IF(AND(C12+D12&gt;0,G12&lt;&gt;"Y"),"Consent needed",""))</f>
        <v/>
      </c>
    </row>
    <row r="13">
      <c r="B13" s="8">
        <f>IF('2. Roster'!B14="","",'2. Roster'!B14)</f>
        <v/>
      </c>
      <c r="C13" s="19">
        <f>IF(B13="","",MAX(0,'2. Roster'!U14-'1. Settings'!$C$6))</f>
        <v/>
      </c>
      <c r="D13" s="19">
        <f>IF(B13="","",MAX(0,'2. Roster'!W14-'1. Settings'!$C$6))</f>
        <v/>
      </c>
      <c r="E13" s="20">
        <f>IF(B13="","",'2. Roster'!F14/'1. Settings'!$C$5)</f>
        <v/>
      </c>
      <c r="F13" s="20">
        <f>IF(B13="","",ROUND((C13+D13)*E13*2,2))</f>
        <v/>
      </c>
      <c r="G13" s="12" t="n"/>
      <c r="H13" s="8">
        <f>IF(B13="","",IF(AND(C13+D13&gt;0,G13&lt;&gt;"Y"),"Consent needed",""))</f>
        <v/>
      </c>
    </row>
    <row r="14">
      <c r="B14" s="8">
        <f>IF('2. Roster'!B15="","",'2. Roster'!B15)</f>
        <v/>
      </c>
      <c r="C14" s="19">
        <f>IF(B14="","",MAX(0,'2. Roster'!U15-'1. Settings'!$C$6))</f>
        <v/>
      </c>
      <c r="D14" s="19">
        <f>IF(B14="","",MAX(0,'2. Roster'!W15-'1. Settings'!$C$6))</f>
        <v/>
      </c>
      <c r="E14" s="20">
        <f>IF(B14="","",'2. Roster'!F15/'1. Settings'!$C$5)</f>
        <v/>
      </c>
      <c r="F14" s="20">
        <f>IF(B14="","",ROUND((C14+D14)*E14*2,2))</f>
        <v/>
      </c>
      <c r="G14" s="12" t="n"/>
      <c r="H14" s="8">
        <f>IF(B14="","",IF(AND(C14+D14&gt;0,G14&lt;&gt;"Y"),"Consent needed",""))</f>
        <v/>
      </c>
    </row>
    <row r="15">
      <c r="B15" s="8">
        <f>IF('2. Roster'!B16="","",'2. Roster'!B16)</f>
        <v/>
      </c>
      <c r="C15" s="19">
        <f>IF(B15="","",MAX(0,'2. Roster'!U16-'1. Settings'!$C$6))</f>
        <v/>
      </c>
      <c r="D15" s="19">
        <f>IF(B15="","",MAX(0,'2. Roster'!W16-'1. Settings'!$C$6))</f>
        <v/>
      </c>
      <c r="E15" s="20">
        <f>IF(B15="","",'2. Roster'!F16/'1. Settings'!$C$5)</f>
        <v/>
      </c>
      <c r="F15" s="20">
        <f>IF(B15="","",ROUND((C15+D15)*E15*2,2))</f>
        <v/>
      </c>
      <c r="G15" s="12" t="n"/>
      <c r="H15" s="8">
        <f>IF(B15="","",IF(AND(C15+D15&gt;0,G15&lt;&gt;"Y"),"Consent needed",""))</f>
        <v/>
      </c>
    </row>
    <row r="16">
      <c r="B16" s="8">
        <f>IF('2. Roster'!B17="","",'2. Roster'!B17)</f>
        <v/>
      </c>
      <c r="C16" s="19">
        <f>IF(B16="","",MAX(0,'2. Roster'!U17-'1. Settings'!$C$6))</f>
        <v/>
      </c>
      <c r="D16" s="19">
        <f>IF(B16="","",MAX(0,'2. Roster'!W17-'1. Settings'!$C$6))</f>
        <v/>
      </c>
      <c r="E16" s="20">
        <f>IF(B16="","",'2. Roster'!F17/'1. Settings'!$C$5)</f>
        <v/>
      </c>
      <c r="F16" s="20">
        <f>IF(B16="","",ROUND((C16+D16)*E16*2,2))</f>
        <v/>
      </c>
      <c r="G16" s="12" t="n"/>
      <c r="H16" s="8">
        <f>IF(B16="","",IF(AND(C16+D16&gt;0,G16&lt;&gt;"Y"),"Consent needed",""))</f>
        <v/>
      </c>
    </row>
    <row r="17">
      <c r="B17" s="8">
        <f>IF('2. Roster'!B18="","",'2. Roster'!B18)</f>
        <v/>
      </c>
      <c r="C17" s="19">
        <f>IF(B17="","",MAX(0,'2. Roster'!U18-'1. Settings'!$C$6))</f>
        <v/>
      </c>
      <c r="D17" s="19">
        <f>IF(B17="","",MAX(0,'2. Roster'!W18-'1. Settings'!$C$6))</f>
        <v/>
      </c>
      <c r="E17" s="20">
        <f>IF(B17="","",'2. Roster'!F18/'1. Settings'!$C$5)</f>
        <v/>
      </c>
      <c r="F17" s="20">
        <f>IF(B17="","",ROUND((C17+D17)*E17*2,2))</f>
        <v/>
      </c>
      <c r="G17" s="12" t="n"/>
      <c r="H17" s="8">
        <f>IF(B17="","",IF(AND(C17+D17&gt;0,G17&lt;&gt;"Y"),"Consent needed",""))</f>
        <v/>
      </c>
    </row>
    <row r="18">
      <c r="B18" s="8">
        <f>IF('2. Roster'!B19="","",'2. Roster'!B19)</f>
        <v/>
      </c>
      <c r="C18" s="19">
        <f>IF(B18="","",MAX(0,'2. Roster'!U19-'1. Settings'!$C$6))</f>
        <v/>
      </c>
      <c r="D18" s="19">
        <f>IF(B18="","",MAX(0,'2. Roster'!W19-'1. Settings'!$C$6))</f>
        <v/>
      </c>
      <c r="E18" s="20">
        <f>IF(B18="","",'2. Roster'!F19/'1. Settings'!$C$5)</f>
        <v/>
      </c>
      <c r="F18" s="20">
        <f>IF(B18="","",ROUND((C18+D18)*E18*2,2))</f>
        <v/>
      </c>
      <c r="G18" s="12" t="n"/>
      <c r="H18" s="8">
        <f>IF(B18="","",IF(AND(C18+D18&gt;0,G18&lt;&gt;"Y"),"Consent needed",""))</f>
        <v/>
      </c>
    </row>
    <row r="19">
      <c r="B19" s="8">
        <f>IF('2. Roster'!B20="","",'2. Roster'!B20)</f>
        <v/>
      </c>
      <c r="C19" s="19">
        <f>IF(B19="","",MAX(0,'2. Roster'!U20-'1. Settings'!$C$6))</f>
        <v/>
      </c>
      <c r="D19" s="19">
        <f>IF(B19="","",MAX(0,'2. Roster'!W20-'1. Settings'!$C$6))</f>
        <v/>
      </c>
      <c r="E19" s="20">
        <f>IF(B19="","",'2. Roster'!F20/'1. Settings'!$C$5)</f>
        <v/>
      </c>
      <c r="F19" s="20">
        <f>IF(B19="","",ROUND((C19+D19)*E19*2,2))</f>
        <v/>
      </c>
      <c r="G19" s="12" t="n"/>
      <c r="H19" s="8">
        <f>IF(B19="","",IF(AND(C19+D19&gt;0,G19&lt;&gt;"Y"),"Consent needed",""))</f>
        <v/>
      </c>
    </row>
    <row r="20">
      <c r="B20" s="8">
        <f>IF('2. Roster'!B21="","",'2. Roster'!B21)</f>
        <v/>
      </c>
      <c r="C20" s="19">
        <f>IF(B20="","",MAX(0,'2. Roster'!U21-'1. Settings'!$C$6))</f>
        <v/>
      </c>
      <c r="D20" s="19">
        <f>IF(B20="","",MAX(0,'2. Roster'!W21-'1. Settings'!$C$6))</f>
        <v/>
      </c>
      <c r="E20" s="20">
        <f>IF(B20="","",'2. Roster'!F21/'1. Settings'!$C$5)</f>
        <v/>
      </c>
      <c r="F20" s="20">
        <f>IF(B20="","",ROUND((C20+D20)*E20*2,2))</f>
        <v/>
      </c>
      <c r="G20" s="12" t="n"/>
      <c r="H20" s="8">
        <f>IF(B20="","",IF(AND(C20+D20&gt;0,G20&lt;&gt;"Y"),"Consent needed",""))</f>
        <v/>
      </c>
    </row>
    <row r="21">
      <c r="B21" s="8">
        <f>IF('2. Roster'!B22="","",'2. Roster'!B22)</f>
        <v/>
      </c>
      <c r="C21" s="19">
        <f>IF(B21="","",MAX(0,'2. Roster'!U22-'1. Settings'!$C$6))</f>
        <v/>
      </c>
      <c r="D21" s="19">
        <f>IF(B21="","",MAX(0,'2. Roster'!W22-'1. Settings'!$C$6))</f>
        <v/>
      </c>
      <c r="E21" s="20">
        <f>IF(B21="","",'2. Roster'!F22/'1. Settings'!$C$5)</f>
        <v/>
      </c>
      <c r="F21" s="20">
        <f>IF(B21="","",ROUND((C21+D21)*E21*2,2))</f>
        <v/>
      </c>
      <c r="G21" s="12" t="n"/>
      <c r="H21" s="8">
        <f>IF(B21="","",IF(AND(C21+D21&gt;0,G21&lt;&gt;"Y"),"Consent needed",""))</f>
        <v/>
      </c>
    </row>
    <row r="22">
      <c r="B22" s="8">
        <f>IF('2. Roster'!B23="","",'2. Roster'!B23)</f>
        <v/>
      </c>
      <c r="C22" s="19">
        <f>IF(B22="","",MAX(0,'2. Roster'!U23-'1. Settings'!$C$6))</f>
        <v/>
      </c>
      <c r="D22" s="19">
        <f>IF(B22="","",MAX(0,'2. Roster'!W23-'1. Settings'!$C$6))</f>
        <v/>
      </c>
      <c r="E22" s="20">
        <f>IF(B22="","",'2. Roster'!F23/'1. Settings'!$C$5)</f>
        <v/>
      </c>
      <c r="F22" s="20">
        <f>IF(B22="","",ROUND((C22+D22)*E22*2,2))</f>
        <v/>
      </c>
      <c r="G22" s="12" t="n"/>
      <c r="H22" s="8">
        <f>IF(B22="","",IF(AND(C22+D22&gt;0,G22&lt;&gt;"Y"),"Consent needed",""))</f>
        <v/>
      </c>
    </row>
    <row r="23">
      <c r="B23" s="8">
        <f>IF('2. Roster'!B24="","",'2. Roster'!B24)</f>
        <v/>
      </c>
      <c r="C23" s="19">
        <f>IF(B23="","",MAX(0,'2. Roster'!U24-'1. Settings'!$C$6))</f>
        <v/>
      </c>
      <c r="D23" s="19">
        <f>IF(B23="","",MAX(0,'2. Roster'!W24-'1. Settings'!$C$6))</f>
        <v/>
      </c>
      <c r="E23" s="20">
        <f>IF(B23="","",'2. Roster'!F24/'1. Settings'!$C$5)</f>
        <v/>
      </c>
      <c r="F23" s="20">
        <f>IF(B23="","",ROUND((C23+D23)*E23*2,2))</f>
        <v/>
      </c>
      <c r="G23" s="12" t="n"/>
      <c r="H23" s="8">
        <f>IF(B23="","",IF(AND(C23+D23&gt;0,G23&lt;&gt;"Y"),"Consent needed",""))</f>
        <v/>
      </c>
    </row>
    <row r="24">
      <c r="B24" s="8">
        <f>IF('2. Roster'!B25="","",'2. Roster'!B25)</f>
        <v/>
      </c>
      <c r="C24" s="19">
        <f>IF(B24="","",MAX(0,'2. Roster'!U25-'1. Settings'!$C$6))</f>
        <v/>
      </c>
      <c r="D24" s="19">
        <f>IF(B24="","",MAX(0,'2. Roster'!W25-'1. Settings'!$C$6))</f>
        <v/>
      </c>
      <c r="E24" s="20">
        <f>IF(B24="","",'2. Roster'!F25/'1. Settings'!$C$5)</f>
        <v/>
      </c>
      <c r="F24" s="20">
        <f>IF(B24="","",ROUND((C24+D24)*E24*2,2))</f>
        <v/>
      </c>
      <c r="G24" s="12" t="n"/>
      <c r="H24" s="8">
        <f>IF(B24="","",IF(AND(C24+D24&gt;0,G24&lt;&gt;"Y"),"Consent needed",""))</f>
        <v/>
      </c>
    </row>
    <row r="25">
      <c r="B25" s="8">
        <f>IF('2. Roster'!B26="","",'2. Roster'!B26)</f>
        <v/>
      </c>
      <c r="C25" s="19">
        <f>IF(B25="","",MAX(0,'2. Roster'!U26-'1. Settings'!$C$6))</f>
        <v/>
      </c>
      <c r="D25" s="19">
        <f>IF(B25="","",MAX(0,'2. Roster'!W26-'1. Settings'!$C$6))</f>
        <v/>
      </c>
      <c r="E25" s="20">
        <f>IF(B25="","",'2. Roster'!F26/'1. Settings'!$C$5)</f>
        <v/>
      </c>
      <c r="F25" s="20">
        <f>IF(B25="","",ROUND((C25+D25)*E25*2,2))</f>
        <v/>
      </c>
      <c r="G25" s="12" t="n"/>
      <c r="H25" s="8">
        <f>IF(B25="","",IF(AND(C25+D25&gt;0,G25&lt;&gt;"Y"),"Consent needed",""))</f>
        <v/>
      </c>
    </row>
    <row r="26">
      <c r="B26" s="8">
        <f>IF('2. Roster'!B27="","",'2. Roster'!B27)</f>
        <v/>
      </c>
      <c r="C26" s="19">
        <f>IF(B26="","",MAX(0,'2. Roster'!U27-'1. Settings'!$C$6))</f>
        <v/>
      </c>
      <c r="D26" s="19">
        <f>IF(B26="","",MAX(0,'2. Roster'!W27-'1. Settings'!$C$6))</f>
        <v/>
      </c>
      <c r="E26" s="20">
        <f>IF(B26="","",'2. Roster'!F27/'1. Settings'!$C$5)</f>
        <v/>
      </c>
      <c r="F26" s="20">
        <f>IF(B26="","",ROUND((C26+D26)*E26*2,2))</f>
        <v/>
      </c>
      <c r="G26" s="12" t="n"/>
      <c r="H26" s="8">
        <f>IF(B26="","",IF(AND(C26+D26&gt;0,G26&lt;&gt;"Y"),"Consent needed",""))</f>
        <v/>
      </c>
    </row>
    <row r="27">
      <c r="B27" s="8">
        <f>IF('2. Roster'!B28="","",'2. Roster'!B28)</f>
        <v/>
      </c>
      <c r="C27" s="19">
        <f>IF(B27="","",MAX(0,'2. Roster'!U28-'1. Settings'!$C$6))</f>
        <v/>
      </c>
      <c r="D27" s="19">
        <f>IF(B27="","",MAX(0,'2. Roster'!W28-'1. Settings'!$C$6))</f>
        <v/>
      </c>
      <c r="E27" s="20">
        <f>IF(B27="","",'2. Roster'!F28/'1. Settings'!$C$5)</f>
        <v/>
      </c>
      <c r="F27" s="20">
        <f>IF(B27="","",ROUND((C27+D27)*E27*2,2))</f>
        <v/>
      </c>
      <c r="G27" s="12" t="n"/>
      <c r="H27" s="8">
        <f>IF(B27="","",IF(AND(C27+D27&gt;0,G27&lt;&gt;"Y"),"Consent needed",""))</f>
        <v/>
      </c>
    </row>
    <row r="28">
      <c r="B28" s="8">
        <f>IF('2. Roster'!B29="","",'2. Roster'!B29)</f>
        <v/>
      </c>
      <c r="C28" s="19">
        <f>IF(B28="","",MAX(0,'2. Roster'!U29-'1. Settings'!$C$6))</f>
        <v/>
      </c>
      <c r="D28" s="19">
        <f>IF(B28="","",MAX(0,'2. Roster'!W29-'1. Settings'!$C$6))</f>
        <v/>
      </c>
      <c r="E28" s="20">
        <f>IF(B28="","",'2. Roster'!F29/'1. Settings'!$C$5)</f>
        <v/>
      </c>
      <c r="F28" s="20">
        <f>IF(B28="","",ROUND((C28+D28)*E28*2,2))</f>
        <v/>
      </c>
      <c r="G28" s="12" t="n"/>
      <c r="H28" s="8">
        <f>IF(B28="","",IF(AND(C28+D28&gt;0,G28&lt;&gt;"Y"),"Consent needed",""))</f>
        <v/>
      </c>
    </row>
    <row r="29">
      <c r="B29" s="8">
        <f>IF('2. Roster'!B30="","",'2. Roster'!B30)</f>
        <v/>
      </c>
      <c r="C29" s="19">
        <f>IF(B29="","",MAX(0,'2. Roster'!U30-'1. Settings'!$C$6))</f>
        <v/>
      </c>
      <c r="D29" s="19">
        <f>IF(B29="","",MAX(0,'2. Roster'!W30-'1. Settings'!$C$6))</f>
        <v/>
      </c>
      <c r="E29" s="20">
        <f>IF(B29="","",'2. Roster'!F30/'1. Settings'!$C$5)</f>
        <v/>
      </c>
      <c r="F29" s="20">
        <f>IF(B29="","",ROUND((C29+D29)*E29*2,2))</f>
        <v/>
      </c>
      <c r="G29" s="12" t="n"/>
      <c r="H29" s="8">
        <f>IF(B29="","",IF(AND(C29+D29&gt;0,G29&lt;&gt;"Y"),"Consent needed",""))</f>
        <v/>
      </c>
    </row>
    <row r="30">
      <c r="B30" s="8">
        <f>IF('2. Roster'!B31="","",'2. Roster'!B31)</f>
        <v/>
      </c>
      <c r="C30" s="19">
        <f>IF(B30="","",MAX(0,'2. Roster'!U31-'1. Settings'!$C$6))</f>
        <v/>
      </c>
      <c r="D30" s="19">
        <f>IF(B30="","",MAX(0,'2. Roster'!W31-'1. Settings'!$C$6))</f>
        <v/>
      </c>
      <c r="E30" s="20">
        <f>IF(B30="","",'2. Roster'!F31/'1. Settings'!$C$5)</f>
        <v/>
      </c>
      <c r="F30" s="20">
        <f>IF(B30="","",ROUND((C30+D30)*E30*2,2))</f>
        <v/>
      </c>
      <c r="G30" s="12" t="n"/>
      <c r="H30" s="8">
        <f>IF(B30="","",IF(AND(C30+D30&gt;0,G30&lt;&gt;"Y"),"Consent needed",""))</f>
        <v/>
      </c>
    </row>
    <row r="31">
      <c r="B31" s="8">
        <f>IF('2. Roster'!B32="","",'2. Roster'!B32)</f>
        <v/>
      </c>
      <c r="C31" s="19">
        <f>IF(B31="","",MAX(0,'2. Roster'!U32-'1. Settings'!$C$6))</f>
        <v/>
      </c>
      <c r="D31" s="19">
        <f>IF(B31="","",MAX(0,'2. Roster'!W32-'1. Settings'!$C$6))</f>
        <v/>
      </c>
      <c r="E31" s="20">
        <f>IF(B31="","",'2. Roster'!F32/'1. Settings'!$C$5)</f>
        <v/>
      </c>
      <c r="F31" s="20">
        <f>IF(B31="","",ROUND((C31+D31)*E31*2,2))</f>
        <v/>
      </c>
      <c r="G31" s="12" t="n"/>
      <c r="H31" s="8">
        <f>IF(B31="","",IF(AND(C31+D31&gt;0,G31&lt;&gt;"Y"),"Consent needed",""))</f>
        <v/>
      </c>
    </row>
    <row r="32">
      <c r="B32" s="8">
        <f>IF('2. Roster'!B33="","",'2. Roster'!B33)</f>
        <v/>
      </c>
      <c r="C32" s="19">
        <f>IF(B32="","",MAX(0,'2. Roster'!U33-'1. Settings'!$C$6))</f>
        <v/>
      </c>
      <c r="D32" s="19">
        <f>IF(B32="","",MAX(0,'2. Roster'!W33-'1. Settings'!$C$6))</f>
        <v/>
      </c>
      <c r="E32" s="20">
        <f>IF(B32="","",'2. Roster'!F33/'1. Settings'!$C$5)</f>
        <v/>
      </c>
      <c r="F32" s="20">
        <f>IF(B32="","",ROUND((C32+D32)*E32*2,2))</f>
        <v/>
      </c>
      <c r="G32" s="12" t="n"/>
      <c r="H32" s="8">
        <f>IF(B32="","",IF(AND(C32+D32&gt;0,G32&lt;&gt;"Y"),"Consent needed",""))</f>
        <v/>
      </c>
    </row>
    <row r="33">
      <c r="B33" s="8">
        <f>IF('2. Roster'!B34="","",'2. Roster'!B34)</f>
        <v/>
      </c>
      <c r="C33" s="19">
        <f>IF(B33="","",MAX(0,'2. Roster'!U34-'1. Settings'!$C$6))</f>
        <v/>
      </c>
      <c r="D33" s="19">
        <f>IF(B33="","",MAX(0,'2. Roster'!W34-'1. Settings'!$C$6))</f>
        <v/>
      </c>
      <c r="E33" s="20">
        <f>IF(B33="","",'2. Roster'!F34/'1. Settings'!$C$5)</f>
        <v/>
      </c>
      <c r="F33" s="20">
        <f>IF(B33="","",ROUND((C33+D33)*E33*2,2))</f>
        <v/>
      </c>
      <c r="G33" s="12" t="n"/>
      <c r="H33" s="8">
        <f>IF(B33="","",IF(AND(C33+D33&gt;0,G33&lt;&gt;"Y"),"Consent needed",""))</f>
        <v/>
      </c>
    </row>
    <row r="34">
      <c r="B34" s="8">
        <f>IF('2. Roster'!B35="","",'2. Roster'!B35)</f>
        <v/>
      </c>
      <c r="C34" s="19">
        <f>IF(B34="","",MAX(0,'2. Roster'!U35-'1. Settings'!$C$6))</f>
        <v/>
      </c>
      <c r="D34" s="19">
        <f>IF(B34="","",MAX(0,'2. Roster'!W35-'1. Settings'!$C$6))</f>
        <v/>
      </c>
      <c r="E34" s="20">
        <f>IF(B34="","",'2. Roster'!F35/'1. Settings'!$C$5)</f>
        <v/>
      </c>
      <c r="F34" s="20">
        <f>IF(B34="","",ROUND((C34+D34)*E34*2,2))</f>
        <v/>
      </c>
      <c r="G34" s="12" t="n"/>
      <c r="H34" s="8">
        <f>IF(B34="","",IF(AND(C34+D34&gt;0,G34&lt;&gt;"Y"),"Consent needed",""))</f>
        <v/>
      </c>
    </row>
    <row r="35">
      <c r="B35" s="8">
        <f>IF('2. Roster'!B36="","",'2. Roster'!B36)</f>
        <v/>
      </c>
      <c r="C35" s="19">
        <f>IF(B35="","",MAX(0,'2. Roster'!U36-'1. Settings'!$C$6))</f>
        <v/>
      </c>
      <c r="D35" s="19">
        <f>IF(B35="","",MAX(0,'2. Roster'!W36-'1. Settings'!$C$6))</f>
        <v/>
      </c>
      <c r="E35" s="20">
        <f>IF(B35="","",'2. Roster'!F36/'1. Settings'!$C$5)</f>
        <v/>
      </c>
      <c r="F35" s="20">
        <f>IF(B35="","",ROUND((C35+D35)*E35*2,2))</f>
        <v/>
      </c>
      <c r="G35" s="12" t="n"/>
      <c r="H35" s="8">
        <f>IF(B35="","",IF(AND(C35+D35&gt;0,G35&lt;&gt;"Y"),"Consent needed",""))</f>
        <v/>
      </c>
    </row>
    <row r="36">
      <c r="B36" s="8">
        <f>IF('2. Roster'!B37="","",'2. Roster'!B37)</f>
        <v/>
      </c>
      <c r="C36" s="19">
        <f>IF(B36="","",MAX(0,'2. Roster'!U37-'1. Settings'!$C$6))</f>
        <v/>
      </c>
      <c r="D36" s="19">
        <f>IF(B36="","",MAX(0,'2. Roster'!W37-'1. Settings'!$C$6))</f>
        <v/>
      </c>
      <c r="E36" s="20">
        <f>IF(B36="","",'2. Roster'!F37/'1. Settings'!$C$5)</f>
        <v/>
      </c>
      <c r="F36" s="20">
        <f>IF(B36="","",ROUND((C36+D36)*E36*2,2))</f>
        <v/>
      </c>
      <c r="G36" s="12" t="n"/>
      <c r="H36" s="8">
        <f>IF(B36="","",IF(AND(C36+D36&gt;0,G36&lt;&gt;"Y"),"Consent needed",""))</f>
        <v/>
      </c>
    </row>
    <row r="37">
      <c r="B37" s="8">
        <f>IF('2. Roster'!B38="","",'2. Roster'!B38)</f>
        <v/>
      </c>
      <c r="C37" s="19">
        <f>IF(B37="","",MAX(0,'2. Roster'!U38-'1. Settings'!$C$6))</f>
        <v/>
      </c>
      <c r="D37" s="19">
        <f>IF(B37="","",MAX(0,'2. Roster'!W38-'1. Settings'!$C$6))</f>
        <v/>
      </c>
      <c r="E37" s="20">
        <f>IF(B37="","",'2. Roster'!F38/'1. Settings'!$C$5)</f>
        <v/>
      </c>
      <c r="F37" s="20">
        <f>IF(B37="","",ROUND((C37+D37)*E37*2,2))</f>
        <v/>
      </c>
      <c r="G37" s="12" t="n"/>
      <c r="H37" s="8">
        <f>IF(B37="","",IF(AND(C37+D37&gt;0,G37&lt;&gt;"Y"),"Consent needed",""))</f>
        <v/>
      </c>
    </row>
    <row r="38">
      <c r="B38" s="8">
        <f>IF('2. Roster'!B39="","",'2. Roster'!B39)</f>
        <v/>
      </c>
      <c r="C38" s="19">
        <f>IF(B38="","",MAX(0,'2. Roster'!U39-'1. Settings'!$C$6))</f>
        <v/>
      </c>
      <c r="D38" s="19">
        <f>IF(B38="","",MAX(0,'2. Roster'!W39-'1. Settings'!$C$6))</f>
        <v/>
      </c>
      <c r="E38" s="20">
        <f>IF(B38="","",'2. Roster'!F39/'1. Settings'!$C$5)</f>
        <v/>
      </c>
      <c r="F38" s="20">
        <f>IF(B38="","",ROUND((C38+D38)*E38*2,2))</f>
        <v/>
      </c>
      <c r="G38" s="12" t="n"/>
      <c r="H38" s="8">
        <f>IF(B38="","",IF(AND(C38+D38&gt;0,G38&lt;&gt;"Y"),"Consent needed",""))</f>
        <v/>
      </c>
    </row>
    <row r="39">
      <c r="B39" s="8">
        <f>IF('2. Roster'!B40="","",'2. Roster'!B40)</f>
        <v/>
      </c>
      <c r="C39" s="19">
        <f>IF(B39="","",MAX(0,'2. Roster'!U40-'1. Settings'!$C$6))</f>
        <v/>
      </c>
      <c r="D39" s="19">
        <f>IF(B39="","",MAX(0,'2. Roster'!W40-'1. Settings'!$C$6))</f>
        <v/>
      </c>
      <c r="E39" s="20">
        <f>IF(B39="","",'2. Roster'!F40/'1. Settings'!$C$5)</f>
        <v/>
      </c>
      <c r="F39" s="20">
        <f>IF(B39="","",ROUND((C39+D39)*E39*2,2))</f>
        <v/>
      </c>
      <c r="G39" s="12" t="n"/>
      <c r="H39" s="8">
        <f>IF(B39="","",IF(AND(C39+D39&gt;0,G39&lt;&gt;"Y"),"Consent needed",""))</f>
        <v/>
      </c>
    </row>
    <row r="40">
      <c r="B40" s="8">
        <f>IF('2. Roster'!B41="","",'2. Roster'!B41)</f>
        <v/>
      </c>
      <c r="C40" s="19">
        <f>IF(B40="","",MAX(0,'2. Roster'!U41-'1. Settings'!$C$6))</f>
        <v/>
      </c>
      <c r="D40" s="19">
        <f>IF(B40="","",MAX(0,'2. Roster'!W41-'1. Settings'!$C$6))</f>
        <v/>
      </c>
      <c r="E40" s="20">
        <f>IF(B40="","",'2. Roster'!F41/'1. Settings'!$C$5)</f>
        <v/>
      </c>
      <c r="F40" s="20">
        <f>IF(B40="","",ROUND((C40+D40)*E40*2,2))</f>
        <v/>
      </c>
      <c r="G40" s="12" t="n"/>
      <c r="H40" s="8">
        <f>IF(B40="","",IF(AND(C40+D40&gt;0,G40&lt;&gt;"Y"),"Consent needed",""))</f>
        <v/>
      </c>
    </row>
    <row r="41">
      <c r="B41" s="8">
        <f>IF('2. Roster'!B42="","",'2. Roster'!B42)</f>
        <v/>
      </c>
      <c r="C41" s="19">
        <f>IF(B41="","",MAX(0,'2. Roster'!U42-'1. Settings'!$C$6))</f>
        <v/>
      </c>
      <c r="D41" s="19">
        <f>IF(B41="","",MAX(0,'2. Roster'!W42-'1. Settings'!$C$6))</f>
        <v/>
      </c>
      <c r="E41" s="20">
        <f>IF(B41="","",'2. Roster'!F42/'1. Settings'!$C$5)</f>
        <v/>
      </c>
      <c r="F41" s="20">
        <f>IF(B41="","",ROUND((C41+D41)*E41*2,2))</f>
        <v/>
      </c>
      <c r="G41" s="12" t="n"/>
      <c r="H41" s="8">
        <f>IF(B41="","",IF(AND(C41+D41&gt;0,G41&lt;&gt;"Y"),"Consent needed",""))</f>
        <v/>
      </c>
    </row>
    <row r="42">
      <c r="B42" s="8">
        <f>IF('2. Roster'!B43="","",'2. Roster'!B43)</f>
        <v/>
      </c>
      <c r="C42" s="19">
        <f>IF(B42="","",MAX(0,'2. Roster'!U43-'1. Settings'!$C$6))</f>
        <v/>
      </c>
      <c r="D42" s="19">
        <f>IF(B42="","",MAX(0,'2. Roster'!W43-'1. Settings'!$C$6))</f>
        <v/>
      </c>
      <c r="E42" s="20">
        <f>IF(B42="","",'2. Roster'!F43/'1. Settings'!$C$5)</f>
        <v/>
      </c>
      <c r="F42" s="20">
        <f>IF(B42="","",ROUND((C42+D42)*E42*2,2))</f>
        <v/>
      </c>
      <c r="G42" s="12" t="n"/>
      <c r="H42" s="8">
        <f>IF(B42="","",IF(AND(C42+D42&gt;0,G42&lt;&gt;"Y"),"Consent needed",""))</f>
        <v/>
      </c>
    </row>
    <row r="43">
      <c r="B43" s="8">
        <f>IF('2. Roster'!B44="","",'2. Roster'!B44)</f>
        <v/>
      </c>
      <c r="C43" s="19">
        <f>IF(B43="","",MAX(0,'2. Roster'!U44-'1. Settings'!$C$6))</f>
        <v/>
      </c>
      <c r="D43" s="19">
        <f>IF(B43="","",MAX(0,'2. Roster'!W44-'1. Settings'!$C$6))</f>
        <v/>
      </c>
      <c r="E43" s="20">
        <f>IF(B43="","",'2. Roster'!F44/'1. Settings'!$C$5)</f>
        <v/>
      </c>
      <c r="F43" s="20">
        <f>IF(B43="","",ROUND((C43+D43)*E43*2,2))</f>
        <v/>
      </c>
      <c r="G43" s="12" t="n"/>
      <c r="H43" s="8">
        <f>IF(B43="","",IF(AND(C43+D43&gt;0,G43&lt;&gt;"Y"),"Consent needed",""))</f>
        <v/>
      </c>
    </row>
    <row r="44">
      <c r="B44" s="8">
        <f>IF('2. Roster'!B45="","",'2. Roster'!B45)</f>
        <v/>
      </c>
      <c r="C44" s="19">
        <f>IF(B44="","",MAX(0,'2. Roster'!U45-'1. Settings'!$C$6))</f>
        <v/>
      </c>
      <c r="D44" s="19">
        <f>IF(B44="","",MAX(0,'2. Roster'!W45-'1. Settings'!$C$6))</f>
        <v/>
      </c>
      <c r="E44" s="20">
        <f>IF(B44="","",'2. Roster'!F45/'1. Settings'!$C$5)</f>
        <v/>
      </c>
      <c r="F44" s="20">
        <f>IF(B44="","",ROUND((C44+D44)*E44*2,2))</f>
        <v/>
      </c>
      <c r="G44" s="12" t="n"/>
      <c r="H44" s="8">
        <f>IF(B44="","",IF(AND(C44+D44&gt;0,G44&lt;&gt;"Y"),"Consent needed",""))</f>
        <v/>
      </c>
    </row>
    <row r="45">
      <c r="B45" s="8">
        <f>IF('2. Roster'!B46="","",'2. Roster'!B46)</f>
        <v/>
      </c>
      <c r="C45" s="19">
        <f>IF(B45="","",MAX(0,'2. Roster'!U46-'1. Settings'!$C$6))</f>
        <v/>
      </c>
      <c r="D45" s="19">
        <f>IF(B45="","",MAX(0,'2. Roster'!W46-'1. Settings'!$C$6))</f>
        <v/>
      </c>
      <c r="E45" s="20">
        <f>IF(B45="","",'2. Roster'!F46/'1. Settings'!$C$5)</f>
        <v/>
      </c>
      <c r="F45" s="20">
        <f>IF(B45="","",ROUND((C45+D45)*E45*2,2))</f>
        <v/>
      </c>
      <c r="G45" s="12" t="n"/>
      <c r="H45" s="8">
        <f>IF(B45="","",IF(AND(C45+D45&gt;0,G45&lt;&gt;"Y"),"Consent needed",""))</f>
        <v/>
      </c>
    </row>
    <row r="47" ht="44" customHeight="1">
      <c r="B47" s="7" t="inlineStr">
        <is>
          <t>Overtime is counted weekly here, the Central rule for workers other than daily wagers; for a daily wager it is beyond the hours a day. Your State's rule may differ. Overtime needs the worker's consent.</t>
        </is>
      </c>
    </row>
  </sheetData>
  <mergeCells count="1">
    <mergeCell ref="B47:H4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B2:C17"/>
  <sheetViews>
    <sheetView workbookViewId="0">
      <selection activeCell="A1" sqref="A1"/>
    </sheetView>
  </sheetViews>
  <sheetFormatPr baseColWidth="8" defaultRowHeight="15"/>
  <cols>
    <col width="2" customWidth="1" min="1" max="1"/>
    <col width="80" customWidth="1" min="2" max="2"/>
    <col width="52" customWidth="1" min="3" max="3"/>
  </cols>
  <sheetData>
    <row r="2">
      <c r="B2" s="1" t="inlineStr">
        <is>
          <t>Citations</t>
        </is>
      </c>
    </row>
    <row r="3">
      <c r="B3" s="2" t="inlineStr">
        <is>
          <t>Each read at its own provision in the official text, 07-Oct-2026.</t>
        </is>
      </c>
    </row>
    <row r="5" ht="42" customHeight="1">
      <c r="B5" s="4" t="inlineStr">
        <is>
          <t>What the workbook relies on</t>
        </is>
      </c>
      <c r="C5" s="4" t="inlineStr">
        <is>
          <t>Provision</t>
        </is>
      </c>
    </row>
    <row r="6" ht="30" customHeight="1">
      <c r="B6" s="6" t="inlineStr">
        <is>
          <t>No worker more than eight hours in a day</t>
        </is>
      </c>
      <c r="C6" s="6" t="inlineStr">
        <is>
          <t>OSH Code, 2020, s.25(1)(a)</t>
        </is>
      </c>
    </row>
    <row r="7" ht="30" customHeight="1">
      <c r="B7" s="6" t="inlineStr">
        <is>
          <t>No worker more than forty-eight hours in a week</t>
        </is>
      </c>
      <c r="C7" s="6" t="inlineStr">
        <is>
          <t>OSH (Central) Rules, 2026, rule 64</t>
        </is>
      </c>
    </row>
    <row r="8" ht="30" customHeight="1">
      <c r="B8" s="6" t="inlineStr">
        <is>
          <t>No worker more than six days in any one week</t>
        </is>
      </c>
      <c r="C8" s="6" t="inlineStr">
        <is>
          <t>OSH Code, 2020, s.26(1)</t>
        </is>
      </c>
    </row>
    <row r="9" ht="30" customHeight="1">
      <c r="B9" s="6" t="inlineStr">
        <is>
          <t>Overtime at twice the rate of wages, only with the worker's consent</t>
        </is>
      </c>
      <c r="C9" s="6" t="inlineStr">
        <is>
          <t>OSH Code, 2020, s.27</t>
        </is>
      </c>
    </row>
    <row r="10" ht="30" customHeight="1">
      <c r="B10" s="6" t="inlineStr">
        <is>
          <t>Overtime beyond eight hours a day (daily wager) or forty-eight a week (others); a month-paid day is 1/26 of the month</t>
        </is>
      </c>
      <c r="C10" s="6" t="inlineStr">
        <is>
          <t>OSH (Central) Rules, 2026, rule 69</t>
        </is>
      </c>
    </row>
    <row r="11" ht="30" customHeight="1">
      <c r="B11" s="6" t="inlineStr">
        <is>
          <t>Women before 6 a.m. or after 7 p.m. only with consent and prescribed conditions</t>
        </is>
      </c>
      <c r="C11" s="6" t="inlineStr">
        <is>
          <t>OSH Code, 2020, s.43</t>
        </is>
      </c>
    </row>
    <row r="12" ht="30" customHeight="1">
      <c r="B12" s="6" t="inlineStr">
        <is>
          <t>Consent in writing, transport to residence and other safeguards</t>
        </is>
      </c>
      <c r="C12" s="6" t="inlineStr">
        <is>
          <t>OSH (Central) Rules, 2026, rule 83</t>
        </is>
      </c>
    </row>
    <row r="13" ht="30" customHeight="1">
      <c r="B13" s="6" t="inlineStr">
        <is>
          <t>In a Maharashtra shop, women 7 a.m. to 9.30 p.m., outside it only with consent and protections</t>
        </is>
      </c>
      <c r="C13" s="6" t="inlineStr">
        <is>
          <t>Maharashtra Shops Act, 2017, s.13(2)</t>
        </is>
      </c>
    </row>
    <row r="14" ht="30" customHeight="1">
      <c r="B14" s="6" t="inlineStr">
        <is>
          <t>Nine hours a day and forty-eight a week in a Maharashtra shop</t>
        </is>
      </c>
      <c r="C14" s="6" t="inlineStr">
        <is>
          <t>Maharashtra Shops Act, 2017, s.12</t>
        </is>
      </c>
    </row>
    <row r="15" ht="30" customHeight="1">
      <c r="B15" s="6" t="inlineStr">
        <is>
          <t>Festival holiday worked: twice the wages or a substituted holiday, at the employee's option</t>
        </is>
      </c>
      <c r="C15" s="6" t="inlineStr">
        <is>
          <t>Karnataka Act 1963 s.5(2); Tamil Nadu Act 1958 s.5(2)</t>
        </is>
      </c>
    </row>
    <row r="16" ht="30" customHeight="1">
      <c r="B16" s="6" t="inlineStr">
        <is>
          <t>Festival holiday worked: double the daily average wages and a day off in lieu</t>
        </is>
      </c>
      <c r="C16" s="6" t="inlineStr">
        <is>
          <t>Maharashtra Shops Act, 2017, s.18(7), proviso</t>
        </is>
      </c>
    </row>
    <row r="17" ht="30" customHeight="1">
      <c r="B17" s="6" t="inlineStr">
        <is>
          <t>Twenty-one days' notice before changing hours, shifts or holidays</t>
        </is>
      </c>
      <c r="C17" s="6" t="inlineStr">
        <is>
          <t>Industrial Relations Code, 2020, s.40 and Third Schedule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Attendo</dc:creator>
  <dc:title xmlns:dc="http://purl.org/dc/elements/1.1/">Festive Shift Roster, Diwali 2026</dc:title>
  <dc:description xmlns:dc="http://purl.org/dc/elements/1.1/">Reviewed 07-Oct-2026</dc:description>
  <dcterms:created xmlns:dcterms="http://purl.org/dc/terms/" xmlns:xsi="http://www.w3.org/2001/XMLSchema-instance" xsi:type="dcterms:W3CDTF">2026-10-07T14:00:55Z</dcterms:created>
  <dcterms:modified xmlns:dcterms="http://purl.org/dc/terms/" xmlns:xsi="http://www.w3.org/2001/XMLSchema-instance" xsi:type="dcterms:W3CDTF">2026-10-07T14:00:55Z</dcterms:modified>
  <cp:lastModifiedBy>Attendo</cp:lastModifiedBy>
</cp:coreProperties>
</file>